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10" activeTab="1"/>
  </bookViews>
  <sheets>
    <sheet name="разд.1 АУ" sheetId="1" r:id="rId1"/>
    <sheet name="разд.2-3 АУ" sheetId="2" r:id="rId2"/>
  </sheets>
  <definedNames>
    <definedName name="_xlnm.Print_Area" localSheetId="0">'разд.1 АУ'!$A$1:$J$69</definedName>
    <definedName name="_xlnm.Print_Area" localSheetId="1">'разд.2-3 АУ'!$A$1:$H$175</definedName>
  </definedNames>
  <calcPr fullCalcOnLoad="1" refMode="R1C1"/>
</workbook>
</file>

<file path=xl/sharedStrings.xml><?xml version="1.0" encoding="utf-8"?>
<sst xmlns="http://schemas.openxmlformats.org/spreadsheetml/2006/main" count="348" uniqueCount="243">
  <si>
    <t>(наименование учреждения)</t>
  </si>
  <si>
    <t>и об использовании закрепленного за ним муниципального имущества</t>
  </si>
  <si>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</si>
  <si>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</si>
  <si>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 xml:space="preserve">Краткая характеристика                                
</t>
  </si>
  <si>
    <t xml:space="preserve">Правовое обоснование                                
</t>
  </si>
  <si>
    <t>Исчерпывающий перечень  видов деятельности</t>
  </si>
  <si>
    <t>1.2. Перечень услуг (работ), оказываемых потребителям за плату в случаях, предусмотренных нормативными правовыми (правовыми) актами</t>
  </si>
  <si>
    <t>Наименование услуги (работы)</t>
  </si>
  <si>
    <t>Потребитель услуг (работ) 
(физическое или юридическое лицо)</t>
  </si>
  <si>
    <t>Нормативный правовой
(правовой) акт</t>
  </si>
  <si>
    <t xml:space="preserve">Наименование документа </t>
  </si>
  <si>
    <t>Номер и дата документа</t>
  </si>
  <si>
    <t xml:space="preserve">Срок действия </t>
  </si>
  <si>
    <t>1.4. Сведения о работниках учреждения</t>
  </si>
  <si>
    <t>Наименование показателя</t>
  </si>
  <si>
    <t>Численность работников</t>
  </si>
  <si>
    <t>Уровень профессионального образования (квалификации) работников *</t>
  </si>
  <si>
    <t>Причины изменения количества штатных единиц</t>
  </si>
  <si>
    <t>на начало отчетного периода</t>
  </si>
  <si>
    <t>на конец отчетного периода</t>
  </si>
  <si>
    <t>Штатная численность</t>
  </si>
  <si>
    <t>Фактическая численность</t>
  </si>
  <si>
    <t>х</t>
  </si>
  <si>
    <t>1.5. Средняя заработная плата сотрудников учреждения</t>
  </si>
  <si>
    <t>Раздел 2. Результат деятельности учреждения</t>
  </si>
  <si>
    <t>Примечание</t>
  </si>
  <si>
    <t>% изменения (гр. 3 : гр. 2 * 100)</t>
  </si>
  <si>
    <t>% изменения (гр. 5 : гр. 3 * 100)</t>
  </si>
  <si>
    <t>% изменения (гр. 7 : гр. 5 * 100)</t>
  </si>
  <si>
    <t>бесплатно</t>
  </si>
  <si>
    <t>частично платно</t>
  </si>
  <si>
    <t>полностью платно</t>
  </si>
  <si>
    <t>1.</t>
  </si>
  <si>
    <t>Наименование потребителя</t>
  </si>
  <si>
    <t>Суть жалобы</t>
  </si>
  <si>
    <t>Принятые меры</t>
  </si>
  <si>
    <t>2.</t>
  </si>
  <si>
    <t>* 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- 9).</t>
  </si>
  <si>
    <t xml:space="preserve">Наименование показателя </t>
  </si>
  <si>
    <t>Размер средней заработной платы, тыс.руб.</t>
  </si>
  <si>
    <t xml:space="preserve"> Наименование показателя
</t>
  </si>
  <si>
    <t>Ед.измерения</t>
  </si>
  <si>
    <t>Значение, утвержденное в муниипальном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</si>
  <si>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</si>
  <si>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</si>
  <si>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</si>
  <si>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2.1.Сведения об исполнении муниципального задания на оказание муниципальных услуг (работ)*</t>
  </si>
  <si>
    <t>значение показателей</t>
  </si>
  <si>
    <t>Балансовая (остаточная) стоимость нефинансовых активов учреждения, тыс.руб.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</si>
  <si>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тыс.руб.</t>
  </si>
  <si>
    <t xml:space="preserve">% изменения  </t>
  </si>
  <si>
    <t>динамика изменения (гр.3-гр.2)</t>
  </si>
  <si>
    <t>Суммы недостач, списанные за счет учреждения, тыс.руб.</t>
  </si>
  <si>
    <t>Сумма дебиторской задолженности, тыс.руб.</t>
  </si>
  <si>
    <t>Сумма кредиторской задолженности, тыс.руб.</t>
  </si>
  <si>
    <t>в том числе:
просроченная кредиторская задолженность, тыс.руб.</t>
  </si>
  <si>
    <t>Кварталы отчетного периода</t>
  </si>
  <si>
    <t>1 квартал</t>
  </si>
  <si>
    <t>2 квартал</t>
  </si>
  <si>
    <t>3 квартал</t>
  </si>
  <si>
    <t>4 квартал</t>
  </si>
  <si>
    <t>цена (тариф)</t>
  </si>
  <si>
    <t>Сумма доходов, полученных учреждением от оказания платных услуг (выполнение работ)</t>
  </si>
  <si>
    <t>Вид услуги (работы)</t>
  </si>
  <si>
    <t>тыс.руб.</t>
  </si>
  <si>
    <t xml:space="preserve"> </t>
  </si>
  <si>
    <t>Раздел 3. Об использовании имущества, закрепленного за учреждением</t>
  </si>
  <si>
    <t>Ед. измерения</t>
  </si>
  <si>
    <t>на конец отчетного года</t>
  </si>
  <si>
    <t>Общая балансовая (остаточная) стоимость движимого имущества, находящегося у учреждения на праве оперативного управления</t>
  </si>
  <si>
    <t>кв.м.</t>
  </si>
  <si>
    <t>штук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</si>
  <si>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 , осуществляющим функции и полномочия 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</si>
  <si>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счет, полученных от платных услуг и иной приносящей доход деятельности</t>
  </si>
  <si>
    <t xml:space="preserve">Отчет о результатах деятельности муниципального автономного учреждения  </t>
  </si>
  <si>
    <t>3.</t>
  </si>
  <si>
    <t>Среднегодовая численность работников учреждения</t>
  </si>
  <si>
    <t>2.2. Осуществление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</si>
  <si>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Единица измерения</t>
  </si>
  <si>
    <t>Год, предшествующий отчетному</t>
  </si>
  <si>
    <t>Отчетный год</t>
  </si>
  <si>
    <t>Осуществление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</si>
  <si>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%</t>
  </si>
  <si>
    <t>2.3. Сведения о балансовой (остаточной) стоимости нефинансовых активов, дебиторской и кредиторской задолженности</t>
  </si>
  <si>
    <t>Средняя стоимость получения платных и частично платных услуг (работ) для потребителей</t>
  </si>
  <si>
    <t>2.7. Количество жалоб потребителей и принятые по результатам их рассмотрения меры</t>
  </si>
  <si>
    <t>По плану (тыс.руб.)</t>
  </si>
  <si>
    <t>Кассовое исполнение (тыс.руб.)</t>
  </si>
  <si>
    <t>Остаток средств на начало года</t>
  </si>
  <si>
    <t>в том числе:</t>
  </si>
  <si>
    <t>Остаток средств на конец года</t>
  </si>
  <si>
    <t>Справочно:</t>
  </si>
  <si>
    <t>Объем публичных обязательств, всего</t>
  </si>
  <si>
    <t>Поступления ( с учетом возвратов), всего</t>
  </si>
  <si>
    <t>в том числе в разрезе поступлений:</t>
  </si>
  <si>
    <t>Выплаты ( с учетом восстановленных кассовых выплат), всего</t>
  </si>
  <si>
    <t>в том числе в разрезе выплат:</t>
  </si>
  <si>
    <t>Процент исполнения (%)</t>
  </si>
  <si>
    <t>2.9.Объем финансового обеспечения</t>
  </si>
  <si>
    <t>Объем финансового обеспечения, задания учредителя</t>
  </si>
  <si>
    <t>Объем финансового обеспечения
в рамках программ, утвержденных
в установленном порядке</t>
  </si>
  <si>
    <t>2.10. Сведения о прибыли учреждения</t>
  </si>
  <si>
    <t>Сумма прибыли
до налогообложения</t>
  </si>
  <si>
    <t>в том числе</t>
  </si>
  <si>
    <t>общие суммы прибыли, образовавшейся в связи с оказанием учреждением частично платных услуг (работ)</t>
  </si>
  <si>
    <t>общие суммы прибыли, образовавшейся в связи с оказанием учреждением полностью платных услуг (работ)</t>
  </si>
  <si>
    <t xml:space="preserve">переданного в безвозмездное пользование
</t>
  </si>
  <si>
    <t>приобретенного учреждением за счет средств, выделенных органом , осуществляющим функции и полномочия учредителя, учреждению на указанные цели</t>
  </si>
  <si>
    <t>приобретенного учреждением  за счет, полученных от платных услуг и иной приносящей доход деятельности</t>
  </si>
  <si>
    <t>Общая балансовая (остаточная) стоимость недвижимого имущества, находящегося у учреждения на праве оперативного управления - всего</t>
  </si>
  <si>
    <t>Общая площадь объектов недвижимого имущества, закрепленных за учреждением на праве оперативного управления - всего</t>
  </si>
  <si>
    <t>Объем средств, полученных  от распоряжения в установленном порядке имуществом, находящимся у учреждения на праве оперативного управления</t>
  </si>
  <si>
    <t>1.6. Состав наблюдательного совета</t>
  </si>
  <si>
    <t>Должность, фамилия, имя, отчетство</t>
  </si>
  <si>
    <t>Решение о назначении</t>
  </si>
  <si>
    <t>Срок полномочий</t>
  </si>
  <si>
    <t>1.7. Информация о рассмотрении и утверждении отчета  наблюдетальным советом</t>
  </si>
  <si>
    <t>________________________________________________________________________________________</t>
  </si>
  <si>
    <t>Общая сумма прибыли учреждения после налогообложения - всего</t>
  </si>
  <si>
    <t>1.3. Перечень документов, на основании которых учреждение осуществляет деятельность</t>
  </si>
  <si>
    <t xml:space="preserve"> переданного в безвозмездное пользование</t>
  </si>
  <si>
    <t>переданного в безвозмездное пользование</t>
  </si>
  <si>
    <t>в том числе: нереальная к взысканию дебиторская задолженность, тыс.руб.</t>
  </si>
  <si>
    <t>Общее количество потребителей, воспользовавшихся услугами (работами) учреждения (в том числе платными для потребителей)</t>
  </si>
  <si>
    <t>_____________________________________________________________________________________________________</t>
  </si>
  <si>
    <t>в том числе за счет средств полученных в рамках муниципального задания</t>
  </si>
  <si>
    <t>Справочно:  Суммы недостач, взысканные с виновных лиц, тыс.руб.</t>
  </si>
  <si>
    <t>Объем финансирования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</si>
  <si>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Отчетный год 20_____г.</t>
  </si>
  <si>
    <t>Общая балансовая (первоначальная) стоимость имущества, закрепленного за учреждением - всего</t>
  </si>
  <si>
    <t>из него переданного в аренду</t>
  </si>
  <si>
    <t>в том числе недвижимого имущества - всего</t>
  </si>
  <si>
    <t>в том числе: переданного в аренду</t>
  </si>
  <si>
    <t>в том числе переданного в аренду</t>
  </si>
  <si>
    <t>в том числе: особо ценного движимого имущества - всего</t>
  </si>
  <si>
    <t xml:space="preserve">Объем финансового обеспечения в виде субсидий на выполнение муниципального задания </t>
  </si>
  <si>
    <t xml:space="preserve">Объем финансового обеспечения по целевым (иным) субсидиям - всего </t>
  </si>
  <si>
    <t>Сумма доходов, полученных учреждением от оказания платных услуг (выполнения работ) - всего, в т.ч.</t>
  </si>
  <si>
    <t>Количество объектов недвижимого имущества, закрепленных за учреждением на праве оперативного управления</t>
  </si>
  <si>
    <t xml:space="preserve">Устав ЛГ МАДОУ                                               "ДСОВ № 6 "Росинка" </t>
  </si>
  <si>
    <t>Лицензия на право ведения образовательной деятельности</t>
  </si>
  <si>
    <t>Серия А № 0000125 (регистрационный № 62 от 14.02.2011)</t>
  </si>
  <si>
    <t xml:space="preserve">Бессрочно </t>
  </si>
  <si>
    <t>Свидетельство о государственной регистрации учреждения</t>
  </si>
  <si>
    <t>За отчетный 2012 год</t>
  </si>
  <si>
    <t>За  предыдущий 2011 год</t>
  </si>
  <si>
    <t xml:space="preserve"> Свидетельство о постановке на учет Российской организации в налоговом органе по месту её нахождения </t>
  </si>
  <si>
    <t>Обучение плаванию</t>
  </si>
  <si>
    <t>2011г.</t>
  </si>
  <si>
    <t>2012г.</t>
  </si>
  <si>
    <t>на 01 января 2013 года</t>
  </si>
  <si>
    <t>1- 19, 3-51, 5-8</t>
  </si>
  <si>
    <t>1- 26, 3-44, 5-6</t>
  </si>
  <si>
    <t>полная</t>
  </si>
  <si>
    <t>для многодетных семей</t>
  </si>
  <si>
    <t xml:space="preserve"> Лангепасское городское муниципальное автономное дошкольное образовательное учреждение                                                                                                                                                                      "Детский сад общеразвивающего вида № 6 "Росинка" (ЛГ МАДОУ "ДСОВ № 6 "Росинка")</t>
  </si>
  <si>
    <t>Физические лица (воспитанники от 1,5 до 7 лет)</t>
  </si>
  <si>
    <t>Физические лица (воспитанники от 4 до 7 лет)</t>
  </si>
  <si>
    <t>Физические лица (воспитанники от 3 до 7 лет)</t>
  </si>
  <si>
    <t xml:space="preserve">Физические лица (воспитанники от 1,5 до 3 лет, неорганизованные, организованные)                                                                                                                                                                     </t>
  </si>
  <si>
    <t xml:space="preserve">Устав учреждения </t>
  </si>
  <si>
    <t>"О создании Лангепасского городского муниципального автономного дошкольного образовательного учреждения "Детский сад общеразвивающего вида № 6 "Росинка"</t>
  </si>
  <si>
    <t>Постановление главы админитсрации города Лангепаса от 27.10.2010 г. №280-р</t>
  </si>
  <si>
    <t>Родительская плата с мерами социальной поддержки (50% от установленного размера), руб.:</t>
  </si>
  <si>
    <t>от полной оплаты</t>
  </si>
  <si>
    <t>от оплаты для многодетных семей</t>
  </si>
  <si>
    <t>Исполнитель: Алла Антоновна Иванова</t>
  </si>
  <si>
    <t>8(34669)5-03-95</t>
  </si>
  <si>
    <t>Серия 86 № 002173336 от 11.01.2011 ОГРН 1028601418482</t>
  </si>
  <si>
    <t>Серия 86 № 002175643 от 21.06.2001 ИНН/КПП 8607008710/ 860701002</t>
  </si>
  <si>
    <r>
      <rPr>
        <u val="single"/>
        <sz val="12"/>
        <rFont val="Times New Roman"/>
        <family val="1"/>
      </rPr>
      <t>Председатель</t>
    </r>
    <r>
      <rPr>
        <sz val="12"/>
        <rFont val="Times New Roman"/>
        <family val="1"/>
      </rPr>
      <t xml:space="preserve"> - Концова В.В. (специалист-эксперт отдела развития образования и обеспечения безопасности детей управления образования и молодежной политики администрации города Лангепаса, представитель учредителя);
</t>
    </r>
    <r>
      <rPr>
        <u val="single"/>
        <sz val="12"/>
        <rFont val="Times New Roman"/>
        <family val="1"/>
      </rPr>
      <t xml:space="preserve">члены Наблюдательного совета: </t>
    </r>
    <r>
      <rPr>
        <sz val="12"/>
        <rFont val="Times New Roman"/>
        <family val="1"/>
      </rPr>
      <t xml:space="preserve">
Смолев А.А. (начальник КУМИ администрации города Лангепаса, представитель администрации); 
Славная М.А. (представитель родительской общественности), 
Иванова А.А. (главный бухгалтер, представитель учреждения).
Каштан Н.С. (старший воспитатель, представитель учреждения) - секретарь. </t>
    </r>
  </si>
  <si>
    <t>1)  Распоряжение администрации города Лангепаса от 21.01.2011г. № 22-р «О создании  в Лангепасском городском муниципальном автономном дошкольном образовательном учреждении «Детский сад общеразвивающего вида № 6 «Росинка» наблюдательного совета и назначении его членов».                                                                                                    2) Распоряжение администрации города Лангепаса от 19.10.2012г. № 311-р «О внесении изменений в распоряжение администрации города Лангепаса от 21.01.2011г. № 22-р «О создании  в Лангепасском городском муниципальном автономном дошкольном образовательном учреждении «Детский сад общеразвивающего вида № 6 «Росинка» наблюдательного совета и назначении его членов» (ред. от 24.05.2012г.)</t>
  </si>
  <si>
    <t>Рассмотрен и утвержден на втором заседании Наблюдательного совета в 2013 году от 14.02.2013 года.</t>
  </si>
  <si>
    <t xml:space="preserve"> I .Родительская плата за содержание, руб.:</t>
  </si>
  <si>
    <t>Приказ управления образования администрации города Лангепаса от 24.12.2010 № 529,                                                                                                                                                             Приказ управления образования и молодежной политики от 14.05.12 № 161</t>
  </si>
  <si>
    <t xml:space="preserve">УТВЕРЖДАЮ                                                                                                         Заведующий ЛГ МАДОУ                                                                                         "ДСОВ № 6 "Росинка"                                                                            ________________ Н.А. Сергиенко    </t>
  </si>
  <si>
    <t>Устав ЛГ МАДОУ "ДСОВ № 6 "Росинка"</t>
  </si>
  <si>
    <t>№  п/п</t>
  </si>
  <si>
    <t>5 лет                               (до 31.12.2015 года)</t>
  </si>
  <si>
    <t>на начало                      отчетного года</t>
  </si>
  <si>
    <t xml:space="preserve">УТВЕРЖДЕНО                                                                               Наблюдательным советом                                                                               ЛГ МАДОУ "ДСОВ № 6 "Росинка"                                                                  от "______" ________2013г.  протокол № ____                                                Председатель наблюдательного совета                                                             ________________ В.В.Концова                                                            </t>
  </si>
  <si>
    <t xml:space="preserve">СОГЛАСОВАНО                                          Начальник управления образования                          и молодежной политики                            администрации города Лангепаса _______________ А.В. Милкин                                                      "____" ________________2013г.  
</t>
  </si>
  <si>
    <t>Главный бухгалтер</t>
  </si>
  <si>
    <t>Н.А.Сергиенко</t>
  </si>
  <si>
    <t>А.А. Иванова</t>
  </si>
  <si>
    <t>Заработная плата 211</t>
  </si>
  <si>
    <t>Прочие выплаты 212</t>
  </si>
  <si>
    <t>Начисления на выплатыпо оплате труда 213</t>
  </si>
  <si>
    <t>Услуги связи 221</t>
  </si>
  <si>
    <t>Транспортные услуги 222</t>
  </si>
  <si>
    <t>Коммувнальные услуги 223</t>
  </si>
  <si>
    <t>Работы, услуги по содержанию имущества 225</t>
  </si>
  <si>
    <t xml:space="preserve">Прочие работы,услуги 226 </t>
  </si>
  <si>
    <t>Прочие расходы 290</t>
  </si>
  <si>
    <t>Увеличение стоимости основных средств 310</t>
  </si>
  <si>
    <t>Увеличение стоимости материальных запасов 340</t>
  </si>
  <si>
    <t xml:space="preserve">Списание основных средств </t>
  </si>
  <si>
    <t>Кредиторская задолженность по продуктам питания</t>
  </si>
  <si>
    <t>1. Сохранение контингента воспитанников в возрасте от 1,5 до 7 лет охваченных услугой</t>
  </si>
  <si>
    <t>Воспитанник</t>
  </si>
  <si>
    <t>2.Индекс здоровья воспитанников</t>
  </si>
  <si>
    <t>3.Уровень физической подготовленности выпускников</t>
  </si>
  <si>
    <t>4.Показатель снижения количества дней , пропущенных одним воспитанником по болезни</t>
  </si>
  <si>
    <t>5.Повышение уровня готовности выпускников к обучению  ОУ</t>
  </si>
  <si>
    <t xml:space="preserve">6. Показатель повышения доли аттестованных педагогических  руководящих кадров </t>
  </si>
  <si>
    <r>
      <t xml:space="preserve">           </t>
    </r>
    <r>
      <rPr>
        <b/>
        <sz val="10"/>
        <rFont val="Times New Roman"/>
        <family val="1"/>
      </rPr>
      <t xml:space="preserve">   %</t>
    </r>
  </si>
  <si>
    <t xml:space="preserve">              %</t>
  </si>
  <si>
    <t>Отчет от исполнении муниципального задания на оказание услуг</t>
  </si>
  <si>
    <t>Реализация основной общеобразовательной программы дошкольного образования,  обеспечивающей выполнение федеральных государственных требований к ее структуре и условиям ее реализации; создание оптимальных условий по приоритетным видам деятельности – обеспечение равных стартовых возможностей для обучения детей в общеобразовательных учреждениях и социально-личностное развитие детей.                                                                                                          Обеспечение образовательного процесса: предоставление питания воспитанникам в соответствии с режимом работы Детского сада; содержание территории, здания и помещений Детского сада; оснащение мебелью, оборудованием, наглядными пособиями и другими средствами обучения; организация работы медицинских кабинетов; обеспечение безопасности воспитанников во время образовательного процесса.                                                                                                                        Предоставление сопутствующих услуг: психолого-педагогическое и медико-социальное сопровождение.</t>
  </si>
  <si>
    <r>
      <rPr>
        <b/>
        <sz val="12"/>
        <rFont val="Times New Roman"/>
        <family val="1"/>
      </rPr>
      <t>1. Основные виды деятельности:</t>
    </r>
    <r>
      <rPr>
        <sz val="12"/>
        <rFont val="Times New Roman"/>
        <family val="1"/>
      </rPr>
      <t xml:space="preserve">   Организация предоставления общедоступного бесплатного дошкольного образования в детском саду общеразвивающего вида с приоритетным направлением деятельности:                                                                    - предоставление дошкольного образования и воспитания;                              - текущее содержание ребенка;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социальное обслуживание ребенка в ДОУ.                                                            
</t>
    </r>
  </si>
  <si>
    <r>
      <t xml:space="preserve">2. Иные виды деятельности: </t>
    </r>
    <r>
      <rPr>
        <sz val="12"/>
        <rFont val="Times New Roman"/>
        <family val="1"/>
      </rPr>
      <t>предоставление дополнительных образовательных и иных услуг на договорной основе</t>
    </r>
  </si>
  <si>
    <t xml:space="preserve">Реализация дополнительных общеобразовательных программ дошкольного образования по направлениям: физическое, социально-личностное, познавательно-речевое, художественно-эстетическое развитие детей и реализация дополнительных общеобразовательных программ    коррекционно-развивающей направленности. 
                                                                                                         </t>
  </si>
  <si>
    <t>Количество родителей (законных представителей), имеющих одного или двух детей.</t>
  </si>
  <si>
    <t>Количество родителей (законных представителей), имеющих трех или более детей.</t>
  </si>
  <si>
    <t>Количество родителей (законных представителей) имеющих социальную поддержку (50% от установленного размера):</t>
  </si>
  <si>
    <r>
      <rPr>
        <b/>
        <sz val="12"/>
        <rFont val="Times New Roman"/>
        <family val="1"/>
      </rPr>
      <t>II. Иные виды деятельности:</t>
    </r>
    <r>
      <rPr>
        <sz val="12"/>
        <rFont val="Times New Roman"/>
        <family val="1"/>
      </rPr>
      <t xml:space="preserve"> предоставление дополнительных образовательных и иных услуг на договорной основе, руб.</t>
    </r>
  </si>
  <si>
    <r>
      <t xml:space="preserve">2. 1. Коррекционно-развивающие услуги    </t>
    </r>
    <r>
      <rPr>
        <sz val="12"/>
        <rFont val="Times New Roman"/>
        <family val="1"/>
      </rPr>
      <t xml:space="preserve">                                        1) Психологическая помощь для детей (коррекция психического развития).</t>
    </r>
  </si>
  <si>
    <t>2) Применение развивающей технологии «Система интенсивного развития способностей (СИРС)».</t>
  </si>
  <si>
    <t xml:space="preserve">3) Применение развивающих технологий по сенсорному развитию.
</t>
  </si>
  <si>
    <r>
      <t xml:space="preserve">2.2. </t>
    </r>
    <r>
      <rPr>
        <u val="single"/>
        <sz val="12"/>
        <rFont val="Times New Roman"/>
        <family val="1"/>
      </rPr>
      <t>Оздоровительные услуги</t>
    </r>
    <r>
      <rPr>
        <sz val="12"/>
        <rFont val="Times New Roman"/>
        <family val="1"/>
      </rPr>
      <t xml:space="preserve">                                    1) «Обучение плаванию»</t>
    </r>
  </si>
  <si>
    <r>
      <t xml:space="preserve">2.3. </t>
    </r>
    <r>
      <rPr>
        <u val="single"/>
        <sz val="12"/>
        <rFont val="Times New Roman"/>
        <family val="1"/>
      </rPr>
      <t xml:space="preserve">Организационные услуги  </t>
    </r>
    <r>
      <rPr>
        <sz val="12"/>
        <rFont val="Times New Roman"/>
        <family val="1"/>
      </rPr>
      <t xml:space="preserve">                                                              1) Проведение детских праздников, досугов и развлечений в Детском саду.</t>
    </r>
  </si>
  <si>
    <t>2.4. Образовательные услуги по интеллектуальному и художественно-эстетическому направлениям деятельности                                                                               1) Хореография.                                                                                                                                            2) Шахматы.</t>
  </si>
  <si>
    <t>2.6. Средняя стоимость для потребителей получения частично платных  и полностью платных услуг (работ)                                                                          (по видам услуг (работ)</t>
  </si>
  <si>
    <t xml:space="preserve">Отсутствуют </t>
  </si>
  <si>
    <t>2.8. Сведения о показателях плана финансово-хозяйственной деятельности учреждения                                                     (кассовые и плановые поступления и выплаты)</t>
  </si>
  <si>
    <r>
      <rPr>
        <b/>
        <sz val="11"/>
        <rFont val="Times New Roman"/>
        <family val="1"/>
      </rPr>
      <t xml:space="preserve"> I. Основные виды деятельности:</t>
    </r>
    <r>
      <rPr>
        <sz val="11"/>
        <rFont val="Times New Roman"/>
        <family val="1"/>
      </rPr>
      <t xml:space="preserve"> предоставление общедоступного бесплатного дошкольного образования в детском саду общеразвивающего вида с приоритетным направлением деятельности: предоставление дошкольного образования и воспитания;текущее содержание ребенка; социальное обслуживание ребенка в ДОУ (средняя стоимость услуги), руб.                                                                                                                  </t>
    </r>
  </si>
  <si>
    <t>2.4.Цены (тарифы) на платные услуги (работы), оказываемые потребителям                                                                                ( в динамике в течение отчетного периода)</t>
  </si>
  <si>
    <t>2.5. Общее количество потребителей, воспользовавшихся услугами (работами) учреждения                                                    (в том числе платными  для потребителей)</t>
  </si>
  <si>
    <t xml:space="preserve"> I. Основные виды деятельности: предоставление общедоступного бесплатного дошкольного образования в детском саду общеразвивающего вида с приоритетным направлением деятельности: предоставление дошкольного образования и воспитания;текущее содержание ребенка; социальное обслуживание ребенка в ДОУ</t>
  </si>
  <si>
    <t>II. Иные виды деятельности: предоставление дополнительных образовательных и иных услуг                                                                                                   на договорной основе</t>
  </si>
  <si>
    <t>Уменьшение количества предоставляемых услуг</t>
  </si>
  <si>
    <t>Дополнительные платные услуги (образовательные и иные) (одна услуга на одного ребенка), руб.:</t>
  </si>
  <si>
    <t xml:space="preserve">                                          Заведующий</t>
  </si>
  <si>
    <t>1.Психологическая помощь для детей</t>
  </si>
  <si>
    <t>2.Развивающие занятия по программе СИРС</t>
  </si>
  <si>
    <t>3.Сенсорная комната</t>
  </si>
  <si>
    <t>4.Обучение плаванию</t>
  </si>
  <si>
    <t>5.Проведение детских праздников</t>
  </si>
  <si>
    <t>6.Хореография</t>
  </si>
  <si>
    <t>7.Шахматы</t>
  </si>
  <si>
    <t>8.Прогулочная группа</t>
  </si>
  <si>
    <t>6.Шахматы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</si>
</sst>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_р_."/>
  </numFmts>
  <fonts count="3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24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" fillId="24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168" fontId="1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24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5" fillId="0" borderId="15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5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68" fontId="5" fillId="0" borderId="14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6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" fillId="24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1" fillId="24" borderId="14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4" fontId="1" fillId="0" borderId="14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169" fontId="1" fillId="0" borderId="14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68" fontId="3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9" fontId="16" fillId="0" borderId="14" xfId="0" applyNumberFormat="1" applyFont="1" applyBorder="1" applyAlignment="1">
      <alignment horizontal="right" wrapText="1"/>
    </xf>
    <xf numFmtId="169" fontId="16" fillId="0" borderId="11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9" fontId="16" fillId="0" borderId="10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wrapText="1"/>
    </xf>
    <xf numFmtId="0" fontId="5" fillId="24" borderId="15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6" fillId="0" borderId="24" xfId="0" applyFont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6" fillId="25" borderId="14" xfId="0" applyFont="1" applyFill="1" applyBorder="1" applyAlignment="1">
      <alignment wrapText="1"/>
    </xf>
    <xf numFmtId="0" fontId="6" fillId="25" borderId="15" xfId="0" applyFont="1" applyFill="1" applyBorder="1" applyAlignment="1">
      <alignment wrapText="1"/>
    </xf>
    <xf numFmtId="0" fontId="6" fillId="25" borderId="11" xfId="0" applyFont="1" applyFill="1" applyBorder="1" applyAlignment="1">
      <alignment wrapText="1"/>
    </xf>
    <xf numFmtId="4" fontId="1" fillId="0" borderId="14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24" borderId="11" xfId="0" applyFont="1" applyFill="1" applyBorder="1" applyAlignment="1">
      <alignment wrapText="1"/>
    </xf>
    <xf numFmtId="0" fontId="6" fillId="24" borderId="14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SheetLayoutView="100" workbookViewId="0" topLeftCell="A59">
      <selection activeCell="D32" sqref="D32:G32"/>
    </sheetView>
  </sheetViews>
  <sheetFormatPr defaultColWidth="9.00390625" defaultRowHeight="12.75"/>
  <cols>
    <col min="1" max="1" width="5.75390625" style="36" customWidth="1"/>
    <col min="2" max="2" width="8.00390625" style="36" customWidth="1"/>
    <col min="3" max="3" width="27.25390625" style="36" customWidth="1"/>
    <col min="4" max="4" width="17.75390625" style="36" customWidth="1"/>
    <col min="5" max="5" width="22.625" style="36" customWidth="1"/>
    <col min="6" max="6" width="16.25390625" style="36" customWidth="1"/>
    <col min="7" max="7" width="14.75390625" style="36" customWidth="1"/>
    <col min="8" max="8" width="10.25390625" style="36" customWidth="1"/>
    <col min="9" max="9" width="4.25390625" style="36" customWidth="1"/>
    <col min="10" max="10" width="6.625" style="36" customWidth="1"/>
    <col min="11" max="16384" width="9.125" style="36" customWidth="1"/>
  </cols>
  <sheetData>
    <row r="1" spans="6:11" ht="0.75" customHeight="1">
      <c r="F1" s="48" t="s">
        <v>176</v>
      </c>
      <c r="G1" s="37"/>
      <c r="H1" s="37"/>
      <c r="I1" s="37"/>
      <c r="J1" s="37"/>
      <c r="K1" s="37"/>
    </row>
    <row r="2" spans="1:10" ht="124.5" customHeight="1">
      <c r="A2" s="98" t="s">
        <v>182</v>
      </c>
      <c r="B2" s="99"/>
      <c r="C2" s="99"/>
      <c r="D2" s="98"/>
      <c r="E2" s="99"/>
      <c r="F2" s="98" t="s">
        <v>181</v>
      </c>
      <c r="G2" s="98"/>
      <c r="H2" s="98"/>
      <c r="I2" s="98"/>
      <c r="J2" s="98"/>
    </row>
    <row r="3" spans="1:11" ht="18" customHeight="1">
      <c r="A3" s="117" t="s">
        <v>75</v>
      </c>
      <c r="B3" s="117"/>
      <c r="C3" s="117"/>
      <c r="D3" s="117"/>
      <c r="E3" s="117"/>
      <c r="F3" s="117"/>
      <c r="G3" s="117"/>
      <c r="H3" s="117"/>
      <c r="I3" s="117"/>
      <c r="J3" s="117"/>
      <c r="K3" s="41"/>
    </row>
    <row r="4" spans="1:11" ht="18" customHeight="1">
      <c r="A4" s="40"/>
      <c r="B4" s="116" t="s">
        <v>1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30.75" customHeight="1">
      <c r="A6" s="118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41"/>
    </row>
    <row r="7" spans="1:10" ht="15.75">
      <c r="A7" s="42"/>
      <c r="B7" s="119" t="s">
        <v>0</v>
      </c>
      <c r="C7" s="119"/>
      <c r="D7" s="119"/>
      <c r="E7" s="119"/>
      <c r="F7" s="119"/>
      <c r="G7" s="119"/>
      <c r="H7" s="119"/>
      <c r="I7" s="119"/>
      <c r="J7" s="42"/>
    </row>
    <row r="8" spans="1:10" ht="6" customHeight="1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9.5" customHeight="1">
      <c r="A9" s="116" t="s">
        <v>151</v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77.25" customHeight="1" hidden="1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20.25" customHeight="1">
      <c r="A11" s="116" t="s">
        <v>2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2" ht="77.25" customHeight="1" hidden="1"/>
    <row r="13" spans="1:10" ht="36.75" customHeight="1">
      <c r="A13" s="116" t="s">
        <v>3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77.25" customHeight="1" hidden="1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32.25" customHeight="1">
      <c r="A15" s="105" t="s">
        <v>6</v>
      </c>
      <c r="B15" s="106"/>
      <c r="C15" s="107"/>
      <c r="D15" s="105" t="s">
        <v>4</v>
      </c>
      <c r="E15" s="106"/>
      <c r="F15" s="106"/>
      <c r="G15" s="107"/>
      <c r="H15" s="105" t="s">
        <v>5</v>
      </c>
      <c r="I15" s="106"/>
      <c r="J15" s="107"/>
    </row>
    <row r="16" spans="1:10" ht="13.5" customHeight="1">
      <c r="A16" s="105">
        <v>1</v>
      </c>
      <c r="B16" s="106"/>
      <c r="C16" s="107"/>
      <c r="D16" s="105">
        <v>2</v>
      </c>
      <c r="E16" s="106"/>
      <c r="F16" s="106"/>
      <c r="G16" s="107"/>
      <c r="H16" s="105">
        <v>3</v>
      </c>
      <c r="I16" s="106"/>
      <c r="J16" s="107"/>
    </row>
    <row r="17" spans="1:10" ht="256.5" customHeight="1">
      <c r="A17" s="108" t="s">
        <v>210</v>
      </c>
      <c r="B17" s="109"/>
      <c r="C17" s="110"/>
      <c r="D17" s="100" t="s">
        <v>209</v>
      </c>
      <c r="E17" s="100"/>
      <c r="F17" s="100"/>
      <c r="G17" s="100"/>
      <c r="H17" s="108" t="s">
        <v>177</v>
      </c>
      <c r="I17" s="109"/>
      <c r="J17" s="110"/>
    </row>
    <row r="18" spans="1:10" ht="81.75" customHeight="1">
      <c r="A18" s="122" t="s">
        <v>211</v>
      </c>
      <c r="B18" s="109"/>
      <c r="C18" s="110"/>
      <c r="D18" s="100" t="s">
        <v>212</v>
      </c>
      <c r="E18" s="100"/>
      <c r="F18" s="100"/>
      <c r="G18" s="100"/>
      <c r="H18" s="108" t="s">
        <v>177</v>
      </c>
      <c r="I18" s="109"/>
      <c r="J18" s="110"/>
    </row>
    <row r="19" spans="1:10" ht="77.25" customHeight="1" hidden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ht="77.25" customHeight="1" hidden="1">
      <c r="A20" s="50"/>
      <c r="B20" s="50"/>
      <c r="C20" s="50"/>
      <c r="D20" s="50"/>
      <c r="E20" s="50"/>
      <c r="F20" s="50"/>
      <c r="G20" s="50"/>
      <c r="H20" s="50"/>
      <c r="I20" s="50"/>
      <c r="J20" s="51"/>
    </row>
    <row r="21" spans="1:11" ht="33" customHeight="1">
      <c r="A21" s="117" t="s">
        <v>7</v>
      </c>
      <c r="B21" s="117"/>
      <c r="C21" s="117"/>
      <c r="D21" s="117"/>
      <c r="E21" s="117"/>
      <c r="F21" s="117"/>
      <c r="G21" s="117"/>
      <c r="H21" s="117"/>
      <c r="I21" s="117"/>
      <c r="J21" s="96"/>
      <c r="K21" s="37"/>
    </row>
    <row r="22" spans="1:10" ht="77.25" customHeight="1" hidden="1">
      <c r="A22" s="52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33" customHeight="1">
      <c r="A23" s="100" t="s">
        <v>8</v>
      </c>
      <c r="B23" s="100"/>
      <c r="C23" s="100"/>
      <c r="D23" s="100" t="s">
        <v>9</v>
      </c>
      <c r="E23" s="100"/>
      <c r="F23" s="100"/>
      <c r="G23" s="100"/>
      <c r="H23" s="100" t="s">
        <v>10</v>
      </c>
      <c r="I23" s="100"/>
      <c r="J23" s="100"/>
    </row>
    <row r="24" spans="1:10" ht="13.5" customHeight="1">
      <c r="A24" s="105">
        <v>1</v>
      </c>
      <c r="B24" s="106"/>
      <c r="C24" s="107"/>
      <c r="D24" s="105">
        <v>2</v>
      </c>
      <c r="E24" s="106"/>
      <c r="F24" s="106"/>
      <c r="G24" s="107"/>
      <c r="H24" s="105">
        <v>3</v>
      </c>
      <c r="I24" s="106"/>
      <c r="J24" s="107"/>
    </row>
    <row r="25" spans="1:10" ht="193.5" customHeight="1">
      <c r="A25" s="108" t="s">
        <v>210</v>
      </c>
      <c r="B25" s="109"/>
      <c r="C25" s="110"/>
      <c r="D25" s="113" t="s">
        <v>157</v>
      </c>
      <c r="E25" s="114"/>
      <c r="F25" s="114"/>
      <c r="G25" s="115"/>
      <c r="H25" s="108" t="s">
        <v>140</v>
      </c>
      <c r="I25" s="109"/>
      <c r="J25" s="110"/>
    </row>
    <row r="26" spans="1:10" ht="63.75" customHeight="1">
      <c r="A26" s="122" t="s">
        <v>211</v>
      </c>
      <c r="B26" s="109"/>
      <c r="C26" s="110"/>
      <c r="D26" s="113" t="s">
        <v>157</v>
      </c>
      <c r="E26" s="114"/>
      <c r="F26" s="114"/>
      <c r="G26" s="115"/>
      <c r="H26" s="108" t="s">
        <v>140</v>
      </c>
      <c r="I26" s="109"/>
      <c r="J26" s="110"/>
    </row>
    <row r="27" spans="1:10" ht="48.75" customHeight="1">
      <c r="A27" s="91" t="s">
        <v>217</v>
      </c>
      <c r="B27" s="114"/>
      <c r="C27" s="115"/>
      <c r="D27" s="113" t="s">
        <v>158</v>
      </c>
      <c r="E27" s="114"/>
      <c r="F27" s="114"/>
      <c r="G27" s="115"/>
      <c r="H27" s="108" t="s">
        <v>140</v>
      </c>
      <c r="I27" s="109"/>
      <c r="J27" s="110"/>
    </row>
    <row r="28" spans="1:10" ht="51.75" customHeight="1">
      <c r="A28" s="113" t="s">
        <v>218</v>
      </c>
      <c r="B28" s="114"/>
      <c r="C28" s="115"/>
      <c r="D28" s="113" t="s">
        <v>158</v>
      </c>
      <c r="E28" s="114"/>
      <c r="F28" s="114"/>
      <c r="G28" s="115"/>
      <c r="H28" s="108" t="s">
        <v>140</v>
      </c>
      <c r="I28" s="109"/>
      <c r="J28" s="110"/>
    </row>
    <row r="29" spans="1:10" ht="30.75" customHeight="1">
      <c r="A29" s="108" t="s">
        <v>219</v>
      </c>
      <c r="B29" s="109"/>
      <c r="C29" s="110"/>
      <c r="D29" s="113" t="s">
        <v>160</v>
      </c>
      <c r="E29" s="114"/>
      <c r="F29" s="114"/>
      <c r="G29" s="115"/>
      <c r="H29" s="108" t="s">
        <v>140</v>
      </c>
      <c r="I29" s="109"/>
      <c r="J29" s="110"/>
    </row>
    <row r="30" spans="1:10" ht="32.25" customHeight="1">
      <c r="A30" s="108" t="s">
        <v>220</v>
      </c>
      <c r="B30" s="109"/>
      <c r="C30" s="110"/>
      <c r="D30" s="113" t="s">
        <v>158</v>
      </c>
      <c r="E30" s="114"/>
      <c r="F30" s="114"/>
      <c r="G30" s="115"/>
      <c r="H30" s="100" t="s">
        <v>140</v>
      </c>
      <c r="I30" s="100"/>
      <c r="J30" s="100"/>
    </row>
    <row r="31" spans="1:10" ht="50.25" customHeight="1">
      <c r="A31" s="108" t="s">
        <v>221</v>
      </c>
      <c r="B31" s="109"/>
      <c r="C31" s="110"/>
      <c r="D31" s="113" t="s">
        <v>159</v>
      </c>
      <c r="E31" s="114"/>
      <c r="F31" s="114"/>
      <c r="G31" s="115"/>
      <c r="H31" s="100" t="s">
        <v>140</v>
      </c>
      <c r="I31" s="100"/>
      <c r="J31" s="100"/>
    </row>
    <row r="32" spans="1:10" ht="100.5" customHeight="1">
      <c r="A32" s="100" t="s">
        <v>222</v>
      </c>
      <c r="B32" s="100"/>
      <c r="C32" s="100"/>
      <c r="D32" s="113" t="s">
        <v>158</v>
      </c>
      <c r="E32" s="114"/>
      <c r="F32" s="114"/>
      <c r="G32" s="115"/>
      <c r="H32" s="100" t="s">
        <v>140</v>
      </c>
      <c r="I32" s="100"/>
      <c r="J32" s="100"/>
    </row>
    <row r="33" spans="1:10" ht="16.5" customHeight="1">
      <c r="A33" s="92" t="s">
        <v>120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3"/>
    </row>
    <row r="35" spans="1:10" ht="15.75">
      <c r="A35" s="111" t="s">
        <v>11</v>
      </c>
      <c r="B35" s="111"/>
      <c r="C35" s="111"/>
      <c r="D35" s="111" t="s">
        <v>12</v>
      </c>
      <c r="E35" s="111"/>
      <c r="F35" s="111"/>
      <c r="G35" s="111"/>
      <c r="H35" s="111" t="s">
        <v>13</v>
      </c>
      <c r="I35" s="111"/>
      <c r="J35" s="111"/>
    </row>
    <row r="36" spans="1:10" ht="15.75">
      <c r="A36" s="105">
        <v>1</v>
      </c>
      <c r="B36" s="106"/>
      <c r="C36" s="107"/>
      <c r="D36" s="105">
        <v>2</v>
      </c>
      <c r="E36" s="106"/>
      <c r="F36" s="106"/>
      <c r="G36" s="107"/>
      <c r="H36" s="105">
        <v>3</v>
      </c>
      <c r="I36" s="106"/>
      <c r="J36" s="107"/>
    </row>
    <row r="37" spans="1:10" ht="36" customHeight="1">
      <c r="A37" s="100" t="s">
        <v>141</v>
      </c>
      <c r="B37" s="100"/>
      <c r="C37" s="100"/>
      <c r="D37" s="108" t="s">
        <v>142</v>
      </c>
      <c r="E37" s="109"/>
      <c r="F37" s="109"/>
      <c r="G37" s="110"/>
      <c r="H37" s="105" t="s">
        <v>143</v>
      </c>
      <c r="I37" s="106"/>
      <c r="J37" s="107"/>
    </row>
    <row r="38" spans="1:10" ht="34.5" customHeight="1">
      <c r="A38" s="100" t="s">
        <v>144</v>
      </c>
      <c r="B38" s="100"/>
      <c r="C38" s="100"/>
      <c r="D38" s="100" t="s">
        <v>169</v>
      </c>
      <c r="E38" s="100"/>
      <c r="F38" s="100"/>
      <c r="G38" s="100"/>
      <c r="H38" s="108"/>
      <c r="I38" s="109"/>
      <c r="J38" s="110"/>
    </row>
    <row r="39" spans="1:10" ht="63" customHeight="1">
      <c r="A39" s="108" t="s">
        <v>161</v>
      </c>
      <c r="B39" s="109"/>
      <c r="C39" s="110"/>
      <c r="D39" s="108" t="s">
        <v>175</v>
      </c>
      <c r="E39" s="120"/>
      <c r="F39" s="120"/>
      <c r="G39" s="121"/>
      <c r="H39" s="102"/>
      <c r="I39" s="103"/>
      <c r="J39" s="104"/>
    </row>
    <row r="40" spans="1:10" ht="53.25" customHeight="1">
      <c r="A40" s="100" t="s">
        <v>147</v>
      </c>
      <c r="B40" s="100"/>
      <c r="C40" s="100"/>
      <c r="D40" s="100" t="s">
        <v>170</v>
      </c>
      <c r="E40" s="100"/>
      <c r="F40" s="100"/>
      <c r="G40" s="100"/>
      <c r="H40" s="101"/>
      <c r="I40" s="101"/>
      <c r="J40" s="101"/>
    </row>
    <row r="41" spans="1:10" ht="82.5" customHeight="1">
      <c r="A41" s="100" t="s">
        <v>162</v>
      </c>
      <c r="B41" s="100"/>
      <c r="C41" s="100"/>
      <c r="D41" s="100" t="s">
        <v>163</v>
      </c>
      <c r="E41" s="100"/>
      <c r="F41" s="100"/>
      <c r="G41" s="100"/>
      <c r="H41" s="101"/>
      <c r="I41" s="101"/>
      <c r="J41" s="101"/>
    </row>
    <row r="42" spans="1:10" ht="3.75" customHeight="1">
      <c r="A42" s="52"/>
      <c r="B42" s="52"/>
      <c r="C42" s="52"/>
      <c r="D42" s="52"/>
      <c r="E42" s="52"/>
      <c r="F42" s="52"/>
      <c r="G42" s="52"/>
      <c r="H42" s="52"/>
      <c r="I42" s="52"/>
      <c r="J42" s="53"/>
    </row>
    <row r="43" spans="1:10" ht="20.25" customHeight="1">
      <c r="A43" s="117" t="s">
        <v>14</v>
      </c>
      <c r="B43" s="117"/>
      <c r="C43" s="117"/>
      <c r="D43" s="117"/>
      <c r="E43" s="117"/>
      <c r="F43" s="117"/>
      <c r="G43" s="117"/>
      <c r="H43" s="117"/>
      <c r="I43" s="117"/>
      <c r="J43" s="96"/>
    </row>
    <row r="44" spans="1:10" ht="0" customHeight="1" hidden="1">
      <c r="A44" s="50"/>
      <c r="B44" s="50"/>
      <c r="C44" s="50"/>
      <c r="D44" s="50"/>
      <c r="E44" s="50"/>
      <c r="F44" s="50"/>
      <c r="G44" s="50"/>
      <c r="H44" s="50"/>
      <c r="I44" s="50"/>
      <c r="J44" s="51"/>
    </row>
    <row r="45" spans="1:10" ht="51.75" customHeight="1">
      <c r="A45" s="111" t="s">
        <v>178</v>
      </c>
      <c r="B45" s="111" t="s">
        <v>15</v>
      </c>
      <c r="C45" s="112"/>
      <c r="D45" s="111" t="s">
        <v>16</v>
      </c>
      <c r="E45" s="111"/>
      <c r="F45" s="111" t="s">
        <v>17</v>
      </c>
      <c r="G45" s="111"/>
      <c r="H45" s="111" t="s">
        <v>18</v>
      </c>
      <c r="I45" s="112"/>
      <c r="J45" s="112"/>
    </row>
    <row r="46" spans="1:10" ht="46.5" customHeight="1">
      <c r="A46" s="112"/>
      <c r="B46" s="112"/>
      <c r="C46" s="112"/>
      <c r="D46" s="47" t="s">
        <v>19</v>
      </c>
      <c r="E46" s="47" t="s">
        <v>20</v>
      </c>
      <c r="F46" s="47" t="s">
        <v>19</v>
      </c>
      <c r="G46" s="47" t="s">
        <v>20</v>
      </c>
      <c r="H46" s="112"/>
      <c r="I46" s="112"/>
      <c r="J46" s="112"/>
    </row>
    <row r="47" spans="1:10" ht="20.25" customHeight="1">
      <c r="A47" s="44">
        <v>1</v>
      </c>
      <c r="B47" s="105">
        <v>2</v>
      </c>
      <c r="C47" s="107"/>
      <c r="D47" s="44">
        <v>3</v>
      </c>
      <c r="E47" s="44">
        <v>4</v>
      </c>
      <c r="F47" s="44">
        <v>5</v>
      </c>
      <c r="G47" s="44">
        <v>6</v>
      </c>
      <c r="H47" s="105">
        <v>7</v>
      </c>
      <c r="I47" s="106"/>
      <c r="J47" s="107"/>
    </row>
    <row r="48" spans="1:10" ht="18.75" customHeight="1">
      <c r="A48" s="49" t="s">
        <v>33</v>
      </c>
      <c r="B48" s="108" t="s">
        <v>21</v>
      </c>
      <c r="C48" s="110"/>
      <c r="D48" s="44">
        <v>80</v>
      </c>
      <c r="E48" s="44">
        <v>80</v>
      </c>
      <c r="F48" s="44" t="s">
        <v>23</v>
      </c>
      <c r="G48" s="44" t="s">
        <v>23</v>
      </c>
      <c r="H48" s="105"/>
      <c r="I48" s="106"/>
      <c r="J48" s="107"/>
    </row>
    <row r="49" spans="1:10" ht="18.75" customHeight="1">
      <c r="A49" s="49" t="s">
        <v>37</v>
      </c>
      <c r="B49" s="108" t="s">
        <v>22</v>
      </c>
      <c r="C49" s="110"/>
      <c r="D49" s="44">
        <v>78</v>
      </c>
      <c r="E49" s="44">
        <v>76</v>
      </c>
      <c r="F49" s="44" t="s">
        <v>152</v>
      </c>
      <c r="G49" s="44" t="s">
        <v>153</v>
      </c>
      <c r="H49" s="105"/>
      <c r="I49" s="106"/>
      <c r="J49" s="107"/>
    </row>
    <row r="50" spans="1:10" ht="18.75" customHeight="1">
      <c r="A50" s="49" t="s">
        <v>76</v>
      </c>
      <c r="B50" s="108" t="s">
        <v>77</v>
      </c>
      <c r="C50" s="110"/>
      <c r="D50" s="44">
        <v>77</v>
      </c>
      <c r="E50" s="44">
        <v>77</v>
      </c>
      <c r="F50" s="44" t="s">
        <v>23</v>
      </c>
      <c r="G50" s="44" t="s">
        <v>23</v>
      </c>
      <c r="H50" s="105"/>
      <c r="I50" s="106"/>
      <c r="J50" s="107"/>
    </row>
    <row r="51" spans="1:10" ht="77.25" customHeight="1" hidden="1">
      <c r="A51" s="52"/>
      <c r="B51" s="52"/>
      <c r="C51" s="52"/>
      <c r="D51" s="52"/>
      <c r="E51" s="52"/>
      <c r="F51" s="52"/>
      <c r="G51" s="52"/>
      <c r="H51" s="52"/>
      <c r="I51" s="52"/>
      <c r="J51" s="53"/>
    </row>
    <row r="52" spans="1:11" ht="35.25" customHeight="1">
      <c r="A52" s="97" t="s">
        <v>38</v>
      </c>
      <c r="B52" s="97"/>
      <c r="C52" s="97"/>
      <c r="D52" s="97"/>
      <c r="E52" s="97"/>
      <c r="F52" s="97"/>
      <c r="G52" s="97"/>
      <c r="H52" s="97"/>
      <c r="I52" s="97"/>
      <c r="J52" s="94"/>
      <c r="K52" s="37"/>
    </row>
    <row r="53" spans="1:10" ht="15.75">
      <c r="A53" s="117" t="s">
        <v>24</v>
      </c>
      <c r="B53" s="117"/>
      <c r="C53" s="117"/>
      <c r="D53" s="117"/>
      <c r="E53" s="117"/>
      <c r="F53" s="117"/>
      <c r="G53" s="117"/>
      <c r="H53" s="117"/>
      <c r="I53" s="117"/>
      <c r="J53" s="96"/>
    </row>
    <row r="54" spans="1:10" ht="7.5" customHeight="1">
      <c r="A54" s="52"/>
      <c r="B54" s="52"/>
      <c r="C54" s="52"/>
      <c r="D54" s="52"/>
      <c r="E54" s="52"/>
      <c r="F54" s="52"/>
      <c r="G54" s="52"/>
      <c r="H54" s="52"/>
      <c r="I54" s="52"/>
      <c r="J54" s="53"/>
    </row>
    <row r="55" spans="1:10" ht="36" customHeight="1">
      <c r="A55" s="108" t="s">
        <v>39</v>
      </c>
      <c r="B55" s="109"/>
      <c r="C55" s="110"/>
      <c r="D55" s="108" t="s">
        <v>40</v>
      </c>
      <c r="E55" s="109"/>
      <c r="F55" s="109"/>
      <c r="G55" s="100" t="s">
        <v>126</v>
      </c>
      <c r="H55" s="100"/>
      <c r="I55" s="100"/>
      <c r="J55" s="100"/>
    </row>
    <row r="56" spans="1:10" ht="16.5" customHeight="1">
      <c r="A56" s="108" t="s">
        <v>146</v>
      </c>
      <c r="B56" s="109"/>
      <c r="C56" s="110"/>
      <c r="D56" s="95">
        <v>20</v>
      </c>
      <c r="E56" s="87"/>
      <c r="F56" s="88"/>
      <c r="G56" s="105">
        <v>19.8</v>
      </c>
      <c r="H56" s="106"/>
      <c r="I56" s="106"/>
      <c r="J56" s="107"/>
    </row>
    <row r="57" spans="1:10" ht="18" customHeight="1">
      <c r="A57" s="108" t="s">
        <v>145</v>
      </c>
      <c r="B57" s="109"/>
      <c r="C57" s="110"/>
      <c r="D57" s="105">
        <v>24.6</v>
      </c>
      <c r="E57" s="106"/>
      <c r="F57" s="107"/>
      <c r="G57" s="105">
        <v>24.5</v>
      </c>
      <c r="H57" s="106"/>
      <c r="I57" s="106"/>
      <c r="J57" s="107"/>
    </row>
    <row r="58" spans="1:10" ht="77.25" customHeight="1" hidden="1">
      <c r="A58" s="52"/>
      <c r="B58" s="52"/>
      <c r="C58" s="52"/>
      <c r="D58" s="52"/>
      <c r="E58" s="52"/>
      <c r="F58" s="52"/>
      <c r="G58" s="52"/>
      <c r="H58" s="52"/>
      <c r="I58" s="52"/>
      <c r="J58" s="53"/>
    </row>
    <row r="59" spans="1:10" ht="15" customHeight="1">
      <c r="A59" s="117" t="s">
        <v>113</v>
      </c>
      <c r="B59" s="117"/>
      <c r="C59" s="117"/>
      <c r="D59" s="117"/>
      <c r="E59" s="117"/>
      <c r="F59" s="117"/>
      <c r="G59" s="117"/>
      <c r="H59" s="117"/>
      <c r="I59" s="117"/>
      <c r="J59" s="96"/>
    </row>
    <row r="60" spans="1:10" ht="77.25" customHeight="1" hidden="1">
      <c r="A60" s="54"/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20.25" customHeight="1">
      <c r="A61" s="111" t="s">
        <v>114</v>
      </c>
      <c r="B61" s="111"/>
      <c r="C61" s="111"/>
      <c r="D61" s="111"/>
      <c r="E61" s="111" t="s">
        <v>115</v>
      </c>
      <c r="F61" s="111"/>
      <c r="G61" s="111"/>
      <c r="H61" s="111" t="s">
        <v>116</v>
      </c>
      <c r="I61" s="111"/>
      <c r="J61" s="111"/>
    </row>
    <row r="62" spans="1:10" ht="12.75" customHeight="1">
      <c r="A62" s="105">
        <v>1</v>
      </c>
      <c r="B62" s="106"/>
      <c r="C62" s="106"/>
      <c r="D62" s="107"/>
      <c r="E62" s="105">
        <v>2</v>
      </c>
      <c r="F62" s="106"/>
      <c r="G62" s="107"/>
      <c r="H62" s="105">
        <v>3</v>
      </c>
      <c r="I62" s="106"/>
      <c r="J62" s="107"/>
    </row>
    <row r="63" spans="1:10" ht="240.75" customHeight="1">
      <c r="A63" s="108" t="s">
        <v>171</v>
      </c>
      <c r="B63" s="109"/>
      <c r="C63" s="109"/>
      <c r="D63" s="110"/>
      <c r="E63" s="108" t="s">
        <v>172</v>
      </c>
      <c r="F63" s="109"/>
      <c r="G63" s="110"/>
      <c r="H63" s="105" t="s">
        <v>179</v>
      </c>
      <c r="I63" s="106"/>
      <c r="J63" s="107"/>
    </row>
    <row r="64" spans="1:10" ht="9.75" customHeight="1">
      <c r="A64" s="38"/>
      <c r="B64" s="38"/>
      <c r="C64" s="38"/>
      <c r="D64" s="38"/>
      <c r="E64" s="38"/>
      <c r="F64" s="38"/>
      <c r="G64" s="38"/>
      <c r="H64" s="42"/>
      <c r="I64" s="38"/>
      <c r="J64" s="38"/>
    </row>
    <row r="65" spans="1:10" ht="13.5" customHeight="1">
      <c r="A65" s="89" t="s">
        <v>117</v>
      </c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7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7.25" customHeight="1">
      <c r="A67" s="38" t="s">
        <v>118</v>
      </c>
      <c r="B67" s="45" t="s">
        <v>173</v>
      </c>
      <c r="C67" s="38"/>
      <c r="D67" s="38"/>
      <c r="E67" s="38"/>
      <c r="F67" s="38"/>
      <c r="G67" s="38"/>
      <c r="H67" s="38"/>
      <c r="I67" s="38"/>
      <c r="J67" s="38"/>
    </row>
    <row r="68" spans="1:10" ht="15.75" hidden="1">
      <c r="A68" s="38" t="s">
        <v>118</v>
      </c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9.75" customHeight="1">
      <c r="A69" s="90" t="s">
        <v>125</v>
      </c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</sheetData>
  <sheetProtection/>
  <mergeCells count="115">
    <mergeCell ref="A29:C29"/>
    <mergeCell ref="H29:J29"/>
    <mergeCell ref="A24:C24"/>
    <mergeCell ref="D24:G24"/>
    <mergeCell ref="H24:J24"/>
    <mergeCell ref="A25:C25"/>
    <mergeCell ref="D25:G25"/>
    <mergeCell ref="H25:J25"/>
    <mergeCell ref="D2:E2"/>
    <mergeCell ref="H27:J27"/>
    <mergeCell ref="H28:J28"/>
    <mergeCell ref="D29:G29"/>
    <mergeCell ref="A21:J21"/>
    <mergeCell ref="A23:C23"/>
    <mergeCell ref="D23:G23"/>
    <mergeCell ref="A26:C26"/>
    <mergeCell ref="D26:G26"/>
    <mergeCell ref="H26:J26"/>
    <mergeCell ref="H41:J41"/>
    <mergeCell ref="A27:C27"/>
    <mergeCell ref="D27:G27"/>
    <mergeCell ref="A28:C28"/>
    <mergeCell ref="D28:G28"/>
    <mergeCell ref="A30:C30"/>
    <mergeCell ref="D30:G30"/>
    <mergeCell ref="A33:J33"/>
    <mergeCell ref="A35:C35"/>
    <mergeCell ref="D35:G35"/>
    <mergeCell ref="A65:J65"/>
    <mergeCell ref="A69:J69"/>
    <mergeCell ref="A62:D62"/>
    <mergeCell ref="E62:G62"/>
    <mergeCell ref="H62:J62"/>
    <mergeCell ref="A63:D63"/>
    <mergeCell ref="E63:G63"/>
    <mergeCell ref="H63:J63"/>
    <mergeCell ref="A53:J53"/>
    <mergeCell ref="A52:J52"/>
    <mergeCell ref="A59:J59"/>
    <mergeCell ref="A61:D61"/>
    <mergeCell ref="E61:G61"/>
    <mergeCell ref="H61:J61"/>
    <mergeCell ref="A56:C56"/>
    <mergeCell ref="A57:C57"/>
    <mergeCell ref="D56:F56"/>
    <mergeCell ref="D57:F57"/>
    <mergeCell ref="A43:J43"/>
    <mergeCell ref="F45:G45"/>
    <mergeCell ref="H45:J46"/>
    <mergeCell ref="B49:C49"/>
    <mergeCell ref="H49:J49"/>
    <mergeCell ref="G56:J56"/>
    <mergeCell ref="G57:J57"/>
    <mergeCell ref="B47:C47"/>
    <mergeCell ref="H47:J47"/>
    <mergeCell ref="B48:C48"/>
    <mergeCell ref="H48:J48"/>
    <mergeCell ref="A55:C55"/>
    <mergeCell ref="D55:F55"/>
    <mergeCell ref="B50:C50"/>
    <mergeCell ref="H50:J50"/>
    <mergeCell ref="H17:J17"/>
    <mergeCell ref="H18:J18"/>
    <mergeCell ref="A19:C19"/>
    <mergeCell ref="H35:J35"/>
    <mergeCell ref="H23:J23"/>
    <mergeCell ref="A18:C18"/>
    <mergeCell ref="D18:G18"/>
    <mergeCell ref="H30:J30"/>
    <mergeCell ref="A32:C32"/>
    <mergeCell ref="D32:G32"/>
    <mergeCell ref="D39:G39"/>
    <mergeCell ref="A36:C36"/>
    <mergeCell ref="H32:J32"/>
    <mergeCell ref="A16:C16"/>
    <mergeCell ref="D16:G16"/>
    <mergeCell ref="H16:J16"/>
    <mergeCell ref="A17:C17"/>
    <mergeCell ref="D19:G19"/>
    <mergeCell ref="H19:J19"/>
    <mergeCell ref="D17:G17"/>
    <mergeCell ref="A6:J6"/>
    <mergeCell ref="B7:I7"/>
    <mergeCell ref="B4:K4"/>
    <mergeCell ref="A9:J9"/>
    <mergeCell ref="F2:J2"/>
    <mergeCell ref="G55:J55"/>
    <mergeCell ref="A31:C31"/>
    <mergeCell ref="D31:G31"/>
    <mergeCell ref="H31:J31"/>
    <mergeCell ref="A39:C39"/>
    <mergeCell ref="A13:J13"/>
    <mergeCell ref="A15:C15"/>
    <mergeCell ref="A3:J3"/>
    <mergeCell ref="A11:J11"/>
    <mergeCell ref="D15:G15"/>
    <mergeCell ref="H15:J15"/>
    <mergeCell ref="A45:A46"/>
    <mergeCell ref="H37:J37"/>
    <mergeCell ref="D38:G38"/>
    <mergeCell ref="H38:J38"/>
    <mergeCell ref="B45:C46"/>
    <mergeCell ref="D45:E45"/>
    <mergeCell ref="A41:C41"/>
    <mergeCell ref="D41:G41"/>
    <mergeCell ref="A2:C2"/>
    <mergeCell ref="A40:C40"/>
    <mergeCell ref="D40:G40"/>
    <mergeCell ref="H40:J40"/>
    <mergeCell ref="H39:J39"/>
    <mergeCell ref="A38:C38"/>
    <mergeCell ref="D36:G36"/>
    <mergeCell ref="H36:J36"/>
    <mergeCell ref="A37:C37"/>
    <mergeCell ref="D37:G37"/>
  </mergeCells>
  <printOptions/>
  <pageMargins left="0.8267716535433072" right="0.3" top="0.75" bottom="0.5" header="0.45" footer="0.11811023622047245"/>
  <pageSetup fitToHeight="2" fitToWidth="1" horizontalDpi="600" verticalDpi="600" orientation="portrait" paperSize="9" scale="65" r:id="rId1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8"/>
  <sheetViews>
    <sheetView tabSelected="1" view="pageBreakPreview" zoomScaleSheetLayoutView="100" zoomScalePageLayoutView="0" workbookViewId="0" topLeftCell="A3">
      <selection activeCell="A18" sqref="A18:H18"/>
    </sheetView>
  </sheetViews>
  <sheetFormatPr defaultColWidth="9.00390625" defaultRowHeight="12.75"/>
  <cols>
    <col min="1" max="1" width="43.75390625" style="0" customWidth="1"/>
    <col min="2" max="2" width="15.25390625" style="0" customWidth="1"/>
    <col min="3" max="3" width="12.25390625" style="0" customWidth="1"/>
    <col min="4" max="4" width="11.125" style="0" customWidth="1"/>
    <col min="5" max="5" width="10.75390625" style="0" customWidth="1"/>
    <col min="6" max="6" width="10.00390625" style="0" customWidth="1"/>
    <col min="7" max="7" width="6.375" style="0" customWidth="1"/>
    <col min="8" max="8" width="10.375" style="0" customWidth="1"/>
  </cols>
  <sheetData>
    <row r="1" spans="1:10" ht="20.25" customHeight="1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0.75" customHeight="1" hidden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7.25" customHeight="1">
      <c r="A3" s="142" t="s">
        <v>47</v>
      </c>
      <c r="B3" s="142"/>
      <c r="C3" s="142"/>
      <c r="D3" s="142"/>
      <c r="E3" s="142"/>
      <c r="F3" s="142"/>
      <c r="G3" s="142"/>
      <c r="H3" s="142"/>
      <c r="I3" s="11"/>
      <c r="J3" s="11"/>
    </row>
    <row r="4" spans="1:10" ht="6" customHeight="1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66.75" customHeight="1">
      <c r="A5" s="12" t="s">
        <v>41</v>
      </c>
      <c r="B5" s="7" t="s">
        <v>42</v>
      </c>
      <c r="C5" s="2" t="s">
        <v>43</v>
      </c>
      <c r="D5" s="2" t="s">
        <v>44</v>
      </c>
      <c r="E5" s="177" t="s">
        <v>45</v>
      </c>
      <c r="F5" s="177"/>
      <c r="G5" s="177" t="s">
        <v>46</v>
      </c>
      <c r="H5" s="177"/>
      <c r="I5" s="1"/>
      <c r="J5" s="1"/>
    </row>
    <row r="6" spans="1:10" ht="16.5" customHeight="1">
      <c r="A6" s="3">
        <v>1</v>
      </c>
      <c r="B6" s="6">
        <v>2</v>
      </c>
      <c r="C6" s="3">
        <v>3</v>
      </c>
      <c r="D6" s="3">
        <v>4</v>
      </c>
      <c r="E6" s="174">
        <v>5</v>
      </c>
      <c r="F6" s="175"/>
      <c r="G6" s="176">
        <v>6</v>
      </c>
      <c r="H6" s="176"/>
      <c r="I6" s="1"/>
      <c r="J6" s="1"/>
    </row>
    <row r="7" spans="1:10" ht="30.75" customHeight="1">
      <c r="A7" s="12" t="s">
        <v>199</v>
      </c>
      <c r="B7" s="5" t="s">
        <v>200</v>
      </c>
      <c r="C7" s="74">
        <v>280</v>
      </c>
      <c r="D7" s="74">
        <v>267</v>
      </c>
      <c r="E7" s="177"/>
      <c r="F7" s="177"/>
      <c r="G7" s="178" t="s">
        <v>208</v>
      </c>
      <c r="H7" s="179"/>
      <c r="I7" s="1"/>
      <c r="J7" s="1"/>
    </row>
    <row r="8" spans="1:10" ht="18" customHeight="1">
      <c r="A8" s="12" t="s">
        <v>201</v>
      </c>
      <c r="B8" s="66" t="s">
        <v>206</v>
      </c>
      <c r="C8" s="74">
        <v>19</v>
      </c>
      <c r="D8" s="74">
        <v>18</v>
      </c>
      <c r="E8" s="177"/>
      <c r="F8" s="177"/>
      <c r="G8" s="180"/>
      <c r="H8" s="181"/>
      <c r="I8" s="1"/>
      <c r="J8" s="1"/>
    </row>
    <row r="9" spans="1:10" ht="26.25" customHeight="1">
      <c r="A9" s="68" t="s">
        <v>202</v>
      </c>
      <c r="B9" s="65" t="s">
        <v>83</v>
      </c>
      <c r="C9" s="74">
        <v>98</v>
      </c>
      <c r="D9" s="74">
        <v>100</v>
      </c>
      <c r="E9" s="184"/>
      <c r="F9" s="184"/>
      <c r="G9" s="180"/>
      <c r="H9" s="181"/>
      <c r="I9" s="1"/>
      <c r="J9" s="1"/>
    </row>
    <row r="10" spans="1:10" ht="28.5" customHeight="1">
      <c r="A10" s="69" t="s">
        <v>203</v>
      </c>
      <c r="B10" s="67" t="s">
        <v>207</v>
      </c>
      <c r="C10" s="75">
        <v>28</v>
      </c>
      <c r="D10" s="75">
        <v>29</v>
      </c>
      <c r="E10" s="176"/>
      <c r="F10" s="176"/>
      <c r="G10" s="180"/>
      <c r="H10" s="181"/>
      <c r="I10" s="1"/>
      <c r="J10" s="1"/>
    </row>
    <row r="11" spans="1:10" ht="30" customHeight="1">
      <c r="A11" s="69" t="s">
        <v>204</v>
      </c>
      <c r="B11" s="65" t="s">
        <v>83</v>
      </c>
      <c r="C11" s="74">
        <v>100</v>
      </c>
      <c r="D11" s="74">
        <v>100</v>
      </c>
      <c r="E11" s="184"/>
      <c r="F11" s="184"/>
      <c r="G11" s="180"/>
      <c r="H11" s="181"/>
      <c r="I11" s="1"/>
      <c r="J11" s="1"/>
    </row>
    <row r="12" spans="1:10" ht="30" customHeight="1">
      <c r="A12" s="69" t="s">
        <v>205</v>
      </c>
      <c r="B12" s="65" t="s">
        <v>83</v>
      </c>
      <c r="C12" s="74">
        <v>76</v>
      </c>
      <c r="D12" s="74">
        <v>71</v>
      </c>
      <c r="E12" s="184"/>
      <c r="F12" s="184"/>
      <c r="G12" s="182"/>
      <c r="H12" s="183"/>
      <c r="I12" s="1"/>
      <c r="J12" s="1"/>
    </row>
    <row r="13" spans="1:10" ht="33" customHeight="1">
      <c r="A13" s="142" t="s">
        <v>78</v>
      </c>
      <c r="B13" s="142"/>
      <c r="C13" s="142"/>
      <c r="D13" s="142"/>
      <c r="E13" s="142"/>
      <c r="F13" s="142"/>
      <c r="G13" s="142"/>
      <c r="H13" s="142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42" customHeight="1">
      <c r="A15" s="161" t="s">
        <v>15</v>
      </c>
      <c r="B15" s="161"/>
      <c r="C15" s="161"/>
      <c r="D15" s="13" t="s">
        <v>79</v>
      </c>
      <c r="E15" s="126" t="s">
        <v>80</v>
      </c>
      <c r="F15" s="173"/>
      <c r="G15" s="126" t="s">
        <v>81</v>
      </c>
      <c r="H15" s="173"/>
      <c r="I15" s="1"/>
      <c r="J15" s="1"/>
    </row>
    <row r="16" spans="1:10" ht="46.5" customHeight="1">
      <c r="A16" s="190" t="s">
        <v>82</v>
      </c>
      <c r="B16" s="190"/>
      <c r="C16" s="190"/>
      <c r="D16" s="19" t="s">
        <v>83</v>
      </c>
      <c r="E16" s="185">
        <v>3.04</v>
      </c>
      <c r="F16" s="185"/>
      <c r="G16" s="185">
        <v>3.06</v>
      </c>
      <c r="H16" s="185"/>
      <c r="I16" s="1"/>
      <c r="J16" s="1"/>
    </row>
    <row r="17" spans="1:10" ht="25.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3" customHeight="1">
      <c r="A18" s="193" t="s">
        <v>84</v>
      </c>
      <c r="B18" s="193"/>
      <c r="C18" s="193"/>
      <c r="D18" s="193"/>
      <c r="E18" s="193"/>
      <c r="F18" s="193"/>
      <c r="G18" s="193"/>
      <c r="H18" s="193"/>
      <c r="I18" s="1"/>
      <c r="J18" s="1"/>
    </row>
    <row r="19" spans="1:10" ht="0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26" t="s">
        <v>41</v>
      </c>
      <c r="B20" s="173"/>
      <c r="C20" s="161" t="s">
        <v>48</v>
      </c>
      <c r="D20" s="161"/>
      <c r="E20" s="161"/>
      <c r="F20" s="161"/>
      <c r="G20" s="186" t="s">
        <v>26</v>
      </c>
      <c r="H20" s="187"/>
      <c r="I20" s="1"/>
      <c r="J20" s="1"/>
    </row>
    <row r="21" spans="1:10" ht="45">
      <c r="A21" s="173"/>
      <c r="B21" s="173"/>
      <c r="C21" s="13" t="s">
        <v>19</v>
      </c>
      <c r="D21" s="13" t="s">
        <v>20</v>
      </c>
      <c r="E21" s="13" t="s">
        <v>52</v>
      </c>
      <c r="F21" s="13" t="s">
        <v>51</v>
      </c>
      <c r="G21" s="188"/>
      <c r="H21" s="189"/>
      <c r="I21" s="1"/>
      <c r="J21" s="1"/>
    </row>
    <row r="22" spans="1:10" ht="14.25" customHeight="1">
      <c r="A22" s="191">
        <v>1</v>
      </c>
      <c r="B22" s="192"/>
      <c r="C22" s="13">
        <v>2</v>
      </c>
      <c r="D22" s="13">
        <v>3</v>
      </c>
      <c r="E22" s="13">
        <v>4</v>
      </c>
      <c r="F22" s="13">
        <v>5</v>
      </c>
      <c r="G22" s="191">
        <v>6</v>
      </c>
      <c r="H22" s="192"/>
      <c r="I22" s="1"/>
      <c r="J22" s="1"/>
    </row>
    <row r="23" spans="1:10" ht="31.5" customHeight="1">
      <c r="A23" s="177" t="s">
        <v>49</v>
      </c>
      <c r="B23" s="177"/>
      <c r="C23" s="56">
        <v>12944</v>
      </c>
      <c r="D23" s="56">
        <v>12694</v>
      </c>
      <c r="E23" s="27">
        <f>D23-C23</f>
        <v>-250</v>
      </c>
      <c r="F23" s="60">
        <f>C23/D23</f>
        <v>1.019694343784465</v>
      </c>
      <c r="G23" s="200" t="s">
        <v>197</v>
      </c>
      <c r="H23" s="201"/>
      <c r="I23" s="1"/>
      <c r="J23" s="1"/>
    </row>
    <row r="24" spans="1:10" ht="39" customHeight="1">
      <c r="A24" s="177" t="s">
        <v>50</v>
      </c>
      <c r="B24" s="177"/>
      <c r="C24" s="56"/>
      <c r="D24" s="56"/>
      <c r="E24" s="27"/>
      <c r="F24" s="27"/>
      <c r="G24" s="197"/>
      <c r="H24" s="197"/>
      <c r="I24" s="1"/>
      <c r="J24" s="1"/>
    </row>
    <row r="25" spans="1:10" ht="13.5" customHeight="1">
      <c r="A25" s="196" t="s">
        <v>127</v>
      </c>
      <c r="B25" s="196"/>
      <c r="C25" s="56"/>
      <c r="D25" s="56"/>
      <c r="E25" s="27"/>
      <c r="F25" s="27"/>
      <c r="G25" s="197"/>
      <c r="H25" s="197"/>
      <c r="I25" s="1"/>
      <c r="J25" s="1"/>
    </row>
    <row r="26" spans="1:10" ht="13.5" customHeight="1">
      <c r="A26" s="196" t="s">
        <v>53</v>
      </c>
      <c r="B26" s="196"/>
      <c r="C26" s="56"/>
      <c r="D26" s="56"/>
      <c r="E26" s="27"/>
      <c r="F26" s="27"/>
      <c r="G26" s="197"/>
      <c r="H26" s="197"/>
      <c r="I26" s="1"/>
      <c r="J26" s="1"/>
    </row>
    <row r="27" spans="1:10" ht="15" customHeight="1">
      <c r="A27" s="177" t="s">
        <v>54</v>
      </c>
      <c r="B27" s="177"/>
      <c r="C27" s="56"/>
      <c r="D27" s="56"/>
      <c r="E27" s="27"/>
      <c r="F27" s="27"/>
      <c r="G27" s="197"/>
      <c r="H27" s="197"/>
      <c r="I27" s="1"/>
      <c r="J27" s="1"/>
    </row>
    <row r="28" spans="1:10" ht="24" customHeight="1">
      <c r="A28" s="196" t="s">
        <v>123</v>
      </c>
      <c r="B28" s="196"/>
      <c r="C28" s="64"/>
      <c r="D28" s="64"/>
      <c r="E28" s="61"/>
      <c r="F28" s="61"/>
      <c r="G28" s="203"/>
      <c r="H28" s="203"/>
      <c r="I28" s="1"/>
      <c r="J28" s="1"/>
    </row>
    <row r="29" spans="1:10" ht="52.5" customHeight="1">
      <c r="A29" s="177" t="s">
        <v>55</v>
      </c>
      <c r="B29" s="177"/>
      <c r="C29" s="56">
        <v>366</v>
      </c>
      <c r="D29" s="56">
        <v>499</v>
      </c>
      <c r="E29" s="27">
        <f>D29-C29</f>
        <v>133</v>
      </c>
      <c r="F29" s="56">
        <f>D29/C29</f>
        <v>1.3633879781420766</v>
      </c>
      <c r="G29" s="204" t="s">
        <v>198</v>
      </c>
      <c r="H29" s="205"/>
      <c r="I29" s="1"/>
      <c r="J29" s="1"/>
    </row>
    <row r="30" spans="1:10" ht="27" customHeight="1">
      <c r="A30" s="196" t="s">
        <v>56</v>
      </c>
      <c r="B30" s="196"/>
      <c r="C30" s="56"/>
      <c r="D30" s="56"/>
      <c r="E30" s="27"/>
      <c r="F30" s="27"/>
      <c r="G30" s="198"/>
      <c r="H30" s="199"/>
      <c r="I30" s="1"/>
      <c r="J30" s="1"/>
    </row>
    <row r="31" spans="1:10" ht="49.5" customHeight="1">
      <c r="A31" s="177" t="s">
        <v>63</v>
      </c>
      <c r="B31" s="177"/>
      <c r="C31" s="56">
        <v>257.4</v>
      </c>
      <c r="D31" s="56">
        <v>194</v>
      </c>
      <c r="E31" s="27">
        <f>D31-C31</f>
        <v>-63.39999999999998</v>
      </c>
      <c r="F31" s="56">
        <f>D31/C31</f>
        <v>0.7536907536907538</v>
      </c>
      <c r="G31" s="194" t="s">
        <v>231</v>
      </c>
      <c r="H31" s="195"/>
      <c r="I31" s="1"/>
      <c r="J31" s="1"/>
    </row>
    <row r="32" spans="1:10" ht="29.25" customHeight="1">
      <c r="A32" s="127" t="s">
        <v>227</v>
      </c>
      <c r="B32" s="127"/>
      <c r="C32" s="127"/>
      <c r="D32" s="127"/>
      <c r="E32" s="127"/>
      <c r="F32" s="127"/>
      <c r="G32" s="127"/>
      <c r="H32" s="127"/>
      <c r="I32" s="1"/>
      <c r="J32" s="1"/>
    </row>
    <row r="33" spans="1:10" ht="1.5" customHeight="1" hidden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customHeight="1">
      <c r="A34" s="237"/>
      <c r="B34" s="126" t="s">
        <v>57</v>
      </c>
      <c r="C34" s="202"/>
      <c r="D34" s="202"/>
      <c r="E34" s="202"/>
      <c r="F34" s="202"/>
      <c r="G34" s="202"/>
      <c r="H34" s="202"/>
      <c r="I34" s="1"/>
      <c r="J34" s="1"/>
    </row>
    <row r="35" spans="1:10" ht="18" customHeight="1">
      <c r="A35" s="238"/>
      <c r="B35" s="16" t="s">
        <v>58</v>
      </c>
      <c r="C35" s="126" t="s">
        <v>59</v>
      </c>
      <c r="D35" s="173"/>
      <c r="E35" s="126" t="s">
        <v>60</v>
      </c>
      <c r="F35" s="126"/>
      <c r="G35" s="126" t="s">
        <v>61</v>
      </c>
      <c r="H35" s="173"/>
      <c r="I35" s="1"/>
      <c r="J35" s="1"/>
    </row>
    <row r="36" spans="1:10" ht="81.75" customHeight="1">
      <c r="A36" s="238"/>
      <c r="B36" s="14" t="s">
        <v>62</v>
      </c>
      <c r="C36" s="14" t="s">
        <v>62</v>
      </c>
      <c r="D36" s="20" t="s">
        <v>27</v>
      </c>
      <c r="E36" s="14" t="s">
        <v>62</v>
      </c>
      <c r="F36" s="20" t="s">
        <v>28</v>
      </c>
      <c r="G36" s="14" t="s">
        <v>62</v>
      </c>
      <c r="H36" s="20" t="s">
        <v>29</v>
      </c>
      <c r="I36" s="1"/>
      <c r="J36" s="1"/>
    </row>
    <row r="37" spans="1:10" ht="16.5" customHeight="1">
      <c r="A37" s="15">
        <v>1</v>
      </c>
      <c r="B37" s="15">
        <v>2</v>
      </c>
      <c r="C37" s="15">
        <v>3</v>
      </c>
      <c r="D37" s="15">
        <v>4</v>
      </c>
      <c r="E37" s="15">
        <v>5</v>
      </c>
      <c r="F37" s="15">
        <v>6</v>
      </c>
      <c r="G37" s="13">
        <v>7</v>
      </c>
      <c r="H37" s="18">
        <v>8</v>
      </c>
      <c r="I37" s="1"/>
      <c r="J37" s="1"/>
    </row>
    <row r="38" spans="1:10" ht="15.75" customHeight="1" hidden="1">
      <c r="A38" s="32" t="s">
        <v>174</v>
      </c>
      <c r="B38" s="85"/>
      <c r="C38" s="138"/>
      <c r="D38" s="138"/>
      <c r="E38" s="138"/>
      <c r="F38" s="138"/>
      <c r="G38" s="138"/>
      <c r="H38" s="86"/>
      <c r="I38" s="1"/>
      <c r="J38" s="1"/>
    </row>
    <row r="39" spans="1:10" ht="16.5" customHeight="1" hidden="1">
      <c r="A39" s="43" t="s">
        <v>154</v>
      </c>
      <c r="B39" s="27">
        <v>2500</v>
      </c>
      <c r="C39" s="27">
        <v>2500</v>
      </c>
      <c r="D39" s="27">
        <f>C39/B39*100</f>
        <v>100</v>
      </c>
      <c r="E39" s="27">
        <v>2500</v>
      </c>
      <c r="F39" s="27">
        <f>E39/C39*100</f>
        <v>100</v>
      </c>
      <c r="G39" s="28">
        <v>2500</v>
      </c>
      <c r="H39" s="29">
        <f>G39/E39*100</f>
        <v>100</v>
      </c>
      <c r="I39" s="1"/>
      <c r="J39" s="1"/>
    </row>
    <row r="40" spans="1:10" ht="12" customHeight="1" hidden="1">
      <c r="A40" s="43" t="s">
        <v>155</v>
      </c>
      <c r="B40" s="27">
        <v>1400</v>
      </c>
      <c r="C40" s="27">
        <v>1400</v>
      </c>
      <c r="D40" s="27">
        <f>C40/B40*100</f>
        <v>100</v>
      </c>
      <c r="E40" s="27">
        <v>1400</v>
      </c>
      <c r="F40" s="27">
        <f>E40/C40*100</f>
        <v>100</v>
      </c>
      <c r="G40" s="27">
        <v>1400</v>
      </c>
      <c r="H40" s="29">
        <f>G40/E40*100</f>
        <v>100</v>
      </c>
      <c r="I40" s="1"/>
      <c r="J40" s="1"/>
    </row>
    <row r="41" spans="1:10" ht="45.75" customHeight="1" hidden="1">
      <c r="A41" s="33" t="s">
        <v>164</v>
      </c>
      <c r="B41" s="85"/>
      <c r="C41" s="138"/>
      <c r="D41" s="138"/>
      <c r="E41" s="138"/>
      <c r="F41" s="138"/>
      <c r="G41" s="138"/>
      <c r="H41" s="86"/>
      <c r="I41" s="1"/>
      <c r="J41" s="1"/>
    </row>
    <row r="42" spans="1:10" ht="16.5" customHeight="1" hidden="1">
      <c r="A42" s="43" t="s">
        <v>165</v>
      </c>
      <c r="B42" s="27">
        <v>1250</v>
      </c>
      <c r="C42" s="27">
        <v>1250</v>
      </c>
      <c r="D42" s="27">
        <f>C42/B42*100</f>
        <v>100</v>
      </c>
      <c r="E42" s="27">
        <v>1250</v>
      </c>
      <c r="F42" s="27">
        <f>E42/C42*100</f>
        <v>100</v>
      </c>
      <c r="G42" s="28">
        <v>1250</v>
      </c>
      <c r="H42" s="29">
        <f>G42/E42*100</f>
        <v>100</v>
      </c>
      <c r="I42" s="1"/>
      <c r="J42" s="1"/>
    </row>
    <row r="43" spans="1:10" ht="16.5" customHeight="1" hidden="1">
      <c r="A43" s="43" t="s">
        <v>166</v>
      </c>
      <c r="B43" s="27">
        <v>700</v>
      </c>
      <c r="C43" s="27">
        <v>700</v>
      </c>
      <c r="D43" s="27">
        <f>C43/B43*100</f>
        <v>100</v>
      </c>
      <c r="E43" s="27">
        <v>700</v>
      </c>
      <c r="F43" s="27">
        <f>E43/C43*100</f>
        <v>100</v>
      </c>
      <c r="G43" s="27">
        <v>700</v>
      </c>
      <c r="H43" s="29">
        <f>G43/E43*100</f>
        <v>100</v>
      </c>
      <c r="I43" s="1"/>
      <c r="J43" s="1"/>
    </row>
    <row r="44" spans="1:10" ht="17.25" customHeight="1">
      <c r="A44" s="124" t="s">
        <v>232</v>
      </c>
      <c r="B44" s="137"/>
      <c r="C44" s="137"/>
      <c r="D44" s="137"/>
      <c r="E44" s="137"/>
      <c r="F44" s="137"/>
      <c r="G44" s="137"/>
      <c r="H44" s="125"/>
      <c r="I44" s="1"/>
      <c r="J44" s="1"/>
    </row>
    <row r="45" spans="1:10" ht="17.25" customHeight="1">
      <c r="A45" s="12" t="s">
        <v>234</v>
      </c>
      <c r="B45" s="62">
        <v>0</v>
      </c>
      <c r="C45" s="62">
        <v>0</v>
      </c>
      <c r="D45" s="62">
        <v>0</v>
      </c>
      <c r="E45" s="62">
        <v>0</v>
      </c>
      <c r="F45" s="16"/>
      <c r="G45" s="63">
        <v>139</v>
      </c>
      <c r="H45" s="63">
        <v>0</v>
      </c>
      <c r="I45" s="1"/>
      <c r="J45" s="1"/>
    </row>
    <row r="46" spans="1:10" ht="17.25" customHeight="1">
      <c r="A46" s="12" t="s">
        <v>235</v>
      </c>
      <c r="B46" s="62">
        <v>59</v>
      </c>
      <c r="C46" s="62">
        <v>59</v>
      </c>
      <c r="D46" s="16">
        <f aca="true" t="shared" si="0" ref="D46:D51">C46/B46*100</f>
        <v>100</v>
      </c>
      <c r="E46" s="62">
        <v>59</v>
      </c>
      <c r="F46" s="16">
        <f aca="true" t="shared" si="1" ref="F46:F51">E46/C46*100</f>
        <v>100</v>
      </c>
      <c r="G46" s="63">
        <v>59</v>
      </c>
      <c r="H46" s="12">
        <f aca="true" t="shared" si="2" ref="H46:H51">G46/E46*100</f>
        <v>100</v>
      </c>
      <c r="I46" s="1"/>
      <c r="J46" s="1"/>
    </row>
    <row r="47" spans="1:10" ht="17.25" customHeight="1">
      <c r="A47" s="16" t="s">
        <v>236</v>
      </c>
      <c r="B47" s="62">
        <v>59</v>
      </c>
      <c r="C47" s="62">
        <v>59</v>
      </c>
      <c r="D47" s="16">
        <f t="shared" si="0"/>
        <v>100</v>
      </c>
      <c r="E47" s="62">
        <v>59</v>
      </c>
      <c r="F47" s="16">
        <f t="shared" si="1"/>
        <v>100</v>
      </c>
      <c r="G47" s="63">
        <v>59</v>
      </c>
      <c r="H47" s="12">
        <f t="shared" si="2"/>
        <v>100</v>
      </c>
      <c r="I47" s="1"/>
      <c r="J47" s="1"/>
    </row>
    <row r="48" spans="1:10" ht="17.25" customHeight="1">
      <c r="A48" s="16" t="s">
        <v>237</v>
      </c>
      <c r="B48" s="62">
        <v>62</v>
      </c>
      <c r="C48" s="62">
        <v>62</v>
      </c>
      <c r="D48" s="16">
        <f t="shared" si="0"/>
        <v>100</v>
      </c>
      <c r="E48" s="62">
        <v>62</v>
      </c>
      <c r="F48" s="16">
        <f t="shared" si="1"/>
        <v>100</v>
      </c>
      <c r="G48" s="63">
        <v>62</v>
      </c>
      <c r="H48" s="12">
        <f t="shared" si="2"/>
        <v>100</v>
      </c>
      <c r="I48" s="1"/>
      <c r="J48" s="1"/>
    </row>
    <row r="49" spans="1:10" ht="17.25" customHeight="1">
      <c r="A49" s="12" t="s">
        <v>238</v>
      </c>
      <c r="B49" s="62">
        <v>127.56</v>
      </c>
      <c r="C49" s="62">
        <v>127.56</v>
      </c>
      <c r="D49" s="16">
        <f t="shared" si="0"/>
        <v>100</v>
      </c>
      <c r="E49" s="62">
        <v>127.56</v>
      </c>
      <c r="F49" s="16">
        <f t="shared" si="1"/>
        <v>100</v>
      </c>
      <c r="G49" s="63">
        <v>127.56</v>
      </c>
      <c r="H49" s="12">
        <f t="shared" si="2"/>
        <v>100</v>
      </c>
      <c r="I49" s="1"/>
      <c r="J49" s="1"/>
    </row>
    <row r="50" spans="1:10" ht="17.25" customHeight="1">
      <c r="A50" s="16" t="s">
        <v>239</v>
      </c>
      <c r="B50" s="62">
        <v>59</v>
      </c>
      <c r="C50" s="62">
        <v>59</v>
      </c>
      <c r="D50" s="16">
        <f t="shared" si="0"/>
        <v>100</v>
      </c>
      <c r="E50" s="62">
        <v>59</v>
      </c>
      <c r="F50" s="16">
        <f t="shared" si="1"/>
        <v>100</v>
      </c>
      <c r="G50" s="63">
        <v>59</v>
      </c>
      <c r="H50" s="12">
        <f t="shared" si="2"/>
        <v>100</v>
      </c>
      <c r="I50" s="1"/>
      <c r="J50" s="1"/>
    </row>
    <row r="51" spans="1:10" ht="17.25" customHeight="1">
      <c r="A51" s="16" t="s">
        <v>240</v>
      </c>
      <c r="B51" s="62">
        <v>59</v>
      </c>
      <c r="C51" s="62">
        <v>59</v>
      </c>
      <c r="D51" s="16">
        <f t="shared" si="0"/>
        <v>100</v>
      </c>
      <c r="E51" s="62">
        <v>59</v>
      </c>
      <c r="F51" s="16">
        <f t="shared" si="1"/>
        <v>100</v>
      </c>
      <c r="G51" s="63">
        <v>59</v>
      </c>
      <c r="H51" s="12">
        <f t="shared" si="2"/>
        <v>100</v>
      </c>
      <c r="I51" s="1"/>
      <c r="J51" s="1"/>
    </row>
    <row r="52" ht="6.75" customHeight="1"/>
    <row r="53" spans="1:10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31.5" customHeight="1">
      <c r="A54" s="142" t="s">
        <v>228</v>
      </c>
      <c r="B54" s="142"/>
      <c r="C54" s="142"/>
      <c r="D54" s="142"/>
      <c r="E54" s="142"/>
      <c r="F54" s="142"/>
      <c r="G54" s="142"/>
      <c r="H54" s="142"/>
      <c r="I54" s="1"/>
      <c r="J54" s="1"/>
    </row>
    <row r="55" spans="1:10" ht="6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33.75" customHeight="1">
      <c r="A56" s="143" t="s">
        <v>64</v>
      </c>
      <c r="B56" s="126" t="s">
        <v>124</v>
      </c>
      <c r="C56" s="126"/>
      <c r="D56" s="126"/>
      <c r="E56" s="126"/>
      <c r="F56" s="126"/>
      <c r="G56" s="126"/>
      <c r="H56" s="126"/>
      <c r="I56" s="1"/>
      <c r="J56" s="1"/>
    </row>
    <row r="57" spans="1:10" ht="15">
      <c r="A57" s="144"/>
      <c r="B57" s="126" t="s">
        <v>30</v>
      </c>
      <c r="C57" s="126"/>
      <c r="D57" s="126" t="s">
        <v>31</v>
      </c>
      <c r="E57" s="126"/>
      <c r="F57" s="126" t="s">
        <v>32</v>
      </c>
      <c r="G57" s="126"/>
      <c r="H57" s="126"/>
      <c r="I57" s="1"/>
      <c r="J57" s="1"/>
    </row>
    <row r="58" spans="1:10" ht="15.75" customHeight="1">
      <c r="A58" s="145"/>
      <c r="B58" s="15" t="s">
        <v>149</v>
      </c>
      <c r="C58" s="15" t="s">
        <v>150</v>
      </c>
      <c r="D58" s="15" t="s">
        <v>149</v>
      </c>
      <c r="E58" s="15" t="s">
        <v>150</v>
      </c>
      <c r="F58" s="15" t="s">
        <v>149</v>
      </c>
      <c r="G58" s="146" t="s">
        <v>150</v>
      </c>
      <c r="H58" s="147"/>
      <c r="I58" s="1"/>
      <c r="J58" s="1"/>
    </row>
    <row r="59" spans="1:10" ht="43.5" customHeight="1">
      <c r="A59" s="139" t="s">
        <v>229</v>
      </c>
      <c r="B59" s="140"/>
      <c r="C59" s="140"/>
      <c r="D59" s="140"/>
      <c r="E59" s="140"/>
      <c r="F59" s="140"/>
      <c r="G59" s="140"/>
      <c r="H59" s="141"/>
      <c r="I59" s="1"/>
      <c r="J59" s="1"/>
    </row>
    <row r="60" spans="1:10" ht="45.75" customHeight="1">
      <c r="A60" s="46" t="s">
        <v>213</v>
      </c>
      <c r="B60" s="16">
        <v>1</v>
      </c>
      <c r="C60" s="16">
        <v>1</v>
      </c>
      <c r="D60" s="16">
        <v>238</v>
      </c>
      <c r="E60" s="16">
        <v>233</v>
      </c>
      <c r="F60" s="34"/>
      <c r="G60" s="267"/>
      <c r="H60" s="268"/>
      <c r="I60" s="1"/>
      <c r="J60" s="1"/>
    </row>
    <row r="61" spans="1:10" ht="44.25" customHeight="1">
      <c r="A61" s="46" t="s">
        <v>214</v>
      </c>
      <c r="B61" s="16"/>
      <c r="C61" s="16"/>
      <c r="D61" s="16">
        <v>14</v>
      </c>
      <c r="E61" s="16">
        <v>18</v>
      </c>
      <c r="F61" s="34"/>
      <c r="G61" s="267"/>
      <c r="H61" s="268"/>
      <c r="I61" s="1"/>
      <c r="J61" s="1"/>
    </row>
    <row r="62" spans="1:10" ht="45.75" customHeight="1">
      <c r="A62" s="33" t="s">
        <v>215</v>
      </c>
      <c r="B62" s="85"/>
      <c r="C62" s="138"/>
      <c r="D62" s="138"/>
      <c r="E62" s="138"/>
      <c r="F62" s="138"/>
      <c r="G62" s="138"/>
      <c r="H62" s="86"/>
      <c r="I62" s="1"/>
      <c r="J62" s="1"/>
    </row>
    <row r="63" spans="1:10" ht="14.25" customHeight="1">
      <c r="A63" s="43" t="s">
        <v>165</v>
      </c>
      <c r="B63" s="16"/>
      <c r="C63" s="16"/>
      <c r="D63" s="16">
        <v>11</v>
      </c>
      <c r="E63" s="16">
        <v>9</v>
      </c>
      <c r="F63" s="34"/>
      <c r="G63" s="267"/>
      <c r="H63" s="268"/>
      <c r="I63" s="1"/>
      <c r="J63" s="1"/>
    </row>
    <row r="64" spans="1:10" ht="14.25" customHeight="1">
      <c r="A64" s="43" t="s">
        <v>166</v>
      </c>
      <c r="B64" s="16"/>
      <c r="C64" s="16"/>
      <c r="D64" s="16">
        <v>3</v>
      </c>
      <c r="E64" s="16">
        <v>6</v>
      </c>
      <c r="F64" s="34"/>
      <c r="G64" s="267"/>
      <c r="H64" s="268"/>
      <c r="I64" s="1"/>
      <c r="J64" s="1"/>
    </row>
    <row r="65" spans="1:10" ht="29.25" customHeight="1">
      <c r="A65" s="139" t="s">
        <v>230</v>
      </c>
      <c r="B65" s="140"/>
      <c r="C65" s="140"/>
      <c r="D65" s="140"/>
      <c r="E65" s="140"/>
      <c r="F65" s="140"/>
      <c r="G65" s="140"/>
      <c r="H65" s="141"/>
      <c r="I65" s="1"/>
      <c r="J65" s="1"/>
    </row>
    <row r="66" spans="1:10" ht="14.25" customHeight="1">
      <c r="A66" s="12" t="s">
        <v>234</v>
      </c>
      <c r="B66" s="16"/>
      <c r="C66" s="16"/>
      <c r="D66" s="16"/>
      <c r="E66" s="16"/>
      <c r="F66" s="43"/>
      <c r="G66" s="263">
        <v>6</v>
      </c>
      <c r="H66" s="264"/>
      <c r="I66" s="1"/>
      <c r="J66" s="1"/>
    </row>
    <row r="67" spans="1:10" ht="15.75" customHeight="1">
      <c r="A67" s="12" t="s">
        <v>235</v>
      </c>
      <c r="B67" s="16"/>
      <c r="C67" s="16"/>
      <c r="D67" s="16"/>
      <c r="E67" s="16"/>
      <c r="F67" s="43">
        <v>47</v>
      </c>
      <c r="G67" s="263">
        <v>40</v>
      </c>
      <c r="H67" s="264"/>
      <c r="I67" s="1"/>
      <c r="J67" s="1"/>
    </row>
    <row r="68" spans="1:10" ht="13.5" customHeight="1">
      <c r="A68" s="16" t="s">
        <v>236</v>
      </c>
      <c r="B68" s="16"/>
      <c r="C68" s="16"/>
      <c r="D68" s="16"/>
      <c r="E68" s="16"/>
      <c r="F68" s="43">
        <v>61</v>
      </c>
      <c r="G68" s="263">
        <v>75</v>
      </c>
      <c r="H68" s="264"/>
      <c r="I68" s="1"/>
      <c r="J68" s="1"/>
    </row>
    <row r="69" spans="1:10" ht="12.75" customHeight="1">
      <c r="A69" s="16" t="s">
        <v>237</v>
      </c>
      <c r="B69" s="16"/>
      <c r="C69" s="16"/>
      <c r="D69" s="16"/>
      <c r="E69" s="16"/>
      <c r="F69" s="43"/>
      <c r="G69" s="263">
        <v>25</v>
      </c>
      <c r="H69" s="264"/>
      <c r="I69" s="1"/>
      <c r="J69" s="1"/>
    </row>
    <row r="70" spans="1:10" ht="15" customHeight="1">
      <c r="A70" s="12" t="s">
        <v>238</v>
      </c>
      <c r="B70" s="16"/>
      <c r="C70" s="16"/>
      <c r="D70" s="16"/>
      <c r="E70" s="16"/>
      <c r="F70" s="43">
        <v>9</v>
      </c>
      <c r="G70" s="263">
        <v>21</v>
      </c>
      <c r="H70" s="264"/>
      <c r="I70" s="1"/>
      <c r="J70" s="1"/>
    </row>
    <row r="71" spans="1:11" ht="13.5" customHeight="1">
      <c r="A71" s="16" t="s">
        <v>239</v>
      </c>
      <c r="B71" s="16"/>
      <c r="C71" s="16"/>
      <c r="D71" s="16"/>
      <c r="E71" s="16"/>
      <c r="F71" s="43">
        <v>105</v>
      </c>
      <c r="G71" s="263">
        <v>77</v>
      </c>
      <c r="H71" s="264"/>
      <c r="I71" s="1"/>
      <c r="J71" s="1"/>
      <c r="K71" s="1"/>
    </row>
    <row r="72" spans="1:11" ht="14.25" customHeight="1">
      <c r="A72" s="16" t="s">
        <v>240</v>
      </c>
      <c r="B72" s="5"/>
      <c r="C72" s="5"/>
      <c r="D72" s="5"/>
      <c r="E72" s="5"/>
      <c r="F72" s="70">
        <v>14</v>
      </c>
      <c r="G72" s="265">
        <v>12</v>
      </c>
      <c r="H72" s="266"/>
      <c r="I72" s="1"/>
      <c r="J72" s="1"/>
      <c r="K72" s="35"/>
    </row>
    <row r="73" spans="1:10" ht="12.75" customHeight="1">
      <c r="A73" s="16" t="s">
        <v>241</v>
      </c>
      <c r="B73" s="5"/>
      <c r="C73" s="5"/>
      <c r="D73" s="5"/>
      <c r="E73" s="5"/>
      <c r="F73" s="70">
        <v>1</v>
      </c>
      <c r="G73" s="82"/>
      <c r="H73" s="123"/>
      <c r="I73" s="1"/>
      <c r="J73" s="1"/>
    </row>
    <row r="74" spans="1:10" ht="44.25" customHeight="1">
      <c r="A74" s="231" t="s">
        <v>223</v>
      </c>
      <c r="B74" s="231"/>
      <c r="C74" s="231"/>
      <c r="D74" s="231"/>
      <c r="E74" s="231"/>
      <c r="F74" s="231"/>
      <c r="G74" s="231"/>
      <c r="H74" s="231"/>
      <c r="I74" s="1"/>
      <c r="J74" s="1"/>
    </row>
    <row r="75" spans="1:10" ht="6" customHeight="1" hidden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33" customHeight="1">
      <c r="A76" s="186" t="s">
        <v>64</v>
      </c>
      <c r="B76" s="247"/>
      <c r="C76" s="248"/>
      <c r="D76" s="146" t="s">
        <v>85</v>
      </c>
      <c r="E76" s="255"/>
      <c r="F76" s="255"/>
      <c r="G76" s="255"/>
      <c r="H76" s="147"/>
      <c r="I76" s="1"/>
      <c r="J76" s="1"/>
    </row>
    <row r="77" spans="1:10" ht="12.75" customHeight="1">
      <c r="A77" s="249"/>
      <c r="B77" s="250"/>
      <c r="C77" s="251"/>
      <c r="D77" s="126" t="s">
        <v>31</v>
      </c>
      <c r="E77" s="126"/>
      <c r="F77" s="126" t="s">
        <v>32</v>
      </c>
      <c r="G77" s="126"/>
      <c r="H77" s="126"/>
      <c r="I77" s="1"/>
      <c r="J77" s="1"/>
    </row>
    <row r="78" spans="1:10" ht="15">
      <c r="A78" s="252"/>
      <c r="B78" s="253"/>
      <c r="C78" s="254"/>
      <c r="D78" s="15" t="s">
        <v>149</v>
      </c>
      <c r="E78" s="15" t="s">
        <v>150</v>
      </c>
      <c r="F78" s="15" t="s">
        <v>149</v>
      </c>
      <c r="G78" s="146" t="s">
        <v>150</v>
      </c>
      <c r="H78" s="147"/>
      <c r="I78" s="1"/>
      <c r="J78" s="1"/>
    </row>
    <row r="79" spans="1:10" ht="78" customHeight="1">
      <c r="A79" s="156" t="s">
        <v>226</v>
      </c>
      <c r="B79" s="157"/>
      <c r="C79" s="158"/>
      <c r="D79" s="73">
        <v>2361.24</v>
      </c>
      <c r="E79" s="73">
        <v>2333.9</v>
      </c>
      <c r="F79" s="59"/>
      <c r="G79" s="235"/>
      <c r="H79" s="236"/>
      <c r="I79" s="1"/>
      <c r="J79" s="1"/>
    </row>
    <row r="80" spans="1:10" ht="33" customHeight="1">
      <c r="A80" s="232" t="s">
        <v>216</v>
      </c>
      <c r="B80" s="233"/>
      <c r="C80" s="234"/>
      <c r="D80" s="59"/>
      <c r="E80" s="59"/>
      <c r="F80" s="76">
        <f>(G87+G83+G82+G84+G86+G85)/6</f>
        <v>84.26</v>
      </c>
      <c r="G80" s="159">
        <v>84.26</v>
      </c>
      <c r="H80" s="160"/>
      <c r="I80" s="1"/>
      <c r="J80" s="1"/>
    </row>
    <row r="81" spans="1:10" ht="12.75" customHeight="1" hidden="1">
      <c r="A81" s="256"/>
      <c r="B81" s="257"/>
      <c r="C81" s="258"/>
      <c r="D81" s="6"/>
      <c r="E81" s="6"/>
      <c r="F81" s="77"/>
      <c r="G81" s="152"/>
      <c r="H81" s="152"/>
      <c r="I81" s="1"/>
      <c r="J81" s="1"/>
    </row>
    <row r="82" spans="1:10" ht="16.5" customHeight="1">
      <c r="A82" s="156" t="s">
        <v>234</v>
      </c>
      <c r="B82" s="157"/>
      <c r="C82" s="158"/>
      <c r="D82" s="15"/>
      <c r="E82" s="15"/>
      <c r="F82" s="78">
        <v>139</v>
      </c>
      <c r="G82" s="159">
        <v>139</v>
      </c>
      <c r="H82" s="160"/>
      <c r="I82" s="1"/>
      <c r="J82" s="1"/>
    </row>
    <row r="83" spans="1:10" ht="15">
      <c r="A83" s="156" t="s">
        <v>235</v>
      </c>
      <c r="B83" s="157"/>
      <c r="C83" s="158"/>
      <c r="D83" s="15"/>
      <c r="E83" s="15"/>
      <c r="F83" s="78">
        <v>59</v>
      </c>
      <c r="G83" s="159">
        <v>59</v>
      </c>
      <c r="H83" s="160"/>
      <c r="I83" s="1"/>
      <c r="J83" s="1"/>
    </row>
    <row r="84" spans="1:10" ht="15">
      <c r="A84" s="153" t="s">
        <v>236</v>
      </c>
      <c r="B84" s="154"/>
      <c r="C84" s="155"/>
      <c r="D84" s="15"/>
      <c r="E84" s="15"/>
      <c r="F84" s="78">
        <v>59</v>
      </c>
      <c r="G84" s="159">
        <v>59</v>
      </c>
      <c r="H84" s="160"/>
      <c r="I84" s="1"/>
      <c r="J84" s="1"/>
    </row>
    <row r="85" spans="1:10" ht="15.75" customHeight="1">
      <c r="A85" s="153" t="s">
        <v>237</v>
      </c>
      <c r="B85" s="154"/>
      <c r="C85" s="155"/>
      <c r="D85" s="15"/>
      <c r="E85" s="15"/>
      <c r="F85" s="79">
        <v>62</v>
      </c>
      <c r="G85" s="259">
        <v>62</v>
      </c>
      <c r="H85" s="260"/>
      <c r="I85" s="1"/>
      <c r="J85" s="1"/>
    </row>
    <row r="86" spans="1:10" ht="14.25" customHeight="1">
      <c r="A86" s="156" t="s">
        <v>238</v>
      </c>
      <c r="B86" s="157"/>
      <c r="C86" s="158"/>
      <c r="D86" s="15"/>
      <c r="E86" s="15"/>
      <c r="F86" s="78">
        <v>127.56</v>
      </c>
      <c r="G86" s="159">
        <v>127.56</v>
      </c>
      <c r="H86" s="160"/>
      <c r="I86" s="1"/>
      <c r="J86" s="1"/>
    </row>
    <row r="87" spans="1:10" ht="15" customHeight="1">
      <c r="A87" s="156" t="s">
        <v>242</v>
      </c>
      <c r="B87" s="157"/>
      <c r="C87" s="158"/>
      <c r="D87" s="15"/>
      <c r="E87" s="15"/>
      <c r="F87" s="78">
        <v>59</v>
      </c>
      <c r="G87" s="159">
        <v>59</v>
      </c>
      <c r="H87" s="160"/>
      <c r="I87" s="1"/>
      <c r="J87" s="1"/>
    </row>
    <row r="88" spans="1:10" ht="0.75" customHeight="1" hidden="1">
      <c r="A88" s="153" t="s">
        <v>148</v>
      </c>
      <c r="B88" s="154"/>
      <c r="C88" s="155"/>
      <c r="D88" s="15"/>
      <c r="E88" s="15"/>
      <c r="F88" s="15"/>
      <c r="G88" s="13"/>
      <c r="H88" s="12">
        <v>62</v>
      </c>
      <c r="I88" s="1"/>
      <c r="J88" s="1"/>
    </row>
    <row r="89" spans="1:10" ht="4.5" customHeight="1" hidden="1">
      <c r="A89" s="151" t="s">
        <v>86</v>
      </c>
      <c r="B89" s="151"/>
      <c r="C89" s="151"/>
      <c r="D89" s="151"/>
      <c r="E89" s="151"/>
      <c r="F89" s="151"/>
      <c r="G89" s="151"/>
      <c r="H89" s="151"/>
      <c r="I89" s="1"/>
      <c r="J89" s="1"/>
    </row>
    <row r="90" spans="1:10" ht="0.75" customHeight="1" hidden="1">
      <c r="A90" s="146" t="s">
        <v>34</v>
      </c>
      <c r="B90" s="147"/>
      <c r="C90" s="126" t="s">
        <v>35</v>
      </c>
      <c r="D90" s="126"/>
      <c r="E90" s="126"/>
      <c r="F90" s="126" t="s">
        <v>36</v>
      </c>
      <c r="G90" s="126"/>
      <c r="H90" s="126"/>
      <c r="I90" s="1"/>
      <c r="J90" s="1"/>
    </row>
    <row r="91" spans="1:10" ht="17.25" customHeight="1">
      <c r="A91" s="151" t="s">
        <v>86</v>
      </c>
      <c r="B91" s="151"/>
      <c r="C91" s="151"/>
      <c r="D91" s="151"/>
      <c r="E91" s="151"/>
      <c r="F91" s="151"/>
      <c r="G91" s="151"/>
      <c r="H91" s="151"/>
      <c r="I91" s="1"/>
      <c r="J91" s="1"/>
    </row>
    <row r="92" spans="1:10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>
      <c r="A93" s="146" t="s">
        <v>34</v>
      </c>
      <c r="B93" s="147"/>
      <c r="C93" s="126" t="s">
        <v>35</v>
      </c>
      <c r="D93" s="126"/>
      <c r="E93" s="126"/>
      <c r="F93" s="126" t="s">
        <v>36</v>
      </c>
      <c r="G93" s="126"/>
      <c r="H93" s="126"/>
      <c r="I93" s="1"/>
      <c r="J93" s="1"/>
    </row>
    <row r="94" spans="1:10" ht="17.25" customHeight="1">
      <c r="A94" s="261" t="s">
        <v>224</v>
      </c>
      <c r="B94" s="262"/>
      <c r="C94" s="177"/>
      <c r="D94" s="177"/>
      <c r="E94" s="177"/>
      <c r="F94" s="177"/>
      <c r="G94" s="177"/>
      <c r="H94" s="177"/>
      <c r="I94" s="1"/>
      <c r="J94" s="1"/>
    </row>
    <row r="95" spans="1:10" ht="13.5" customHeight="1">
      <c r="A95" s="261"/>
      <c r="B95" s="262"/>
      <c r="C95" s="177"/>
      <c r="D95" s="177"/>
      <c r="E95" s="177"/>
      <c r="F95" s="177"/>
      <c r="G95" s="177"/>
      <c r="H95" s="177"/>
      <c r="I95" s="1"/>
      <c r="J95" s="1"/>
    </row>
    <row r="96" spans="1:10" ht="6.75" customHeight="1">
      <c r="A96" s="71"/>
      <c r="B96" s="71"/>
      <c r="C96" s="71"/>
      <c r="D96" s="71"/>
      <c r="E96" s="71"/>
      <c r="F96" s="71"/>
      <c r="G96" s="71"/>
      <c r="H96" s="71"/>
      <c r="I96" s="1"/>
      <c r="J96" s="1"/>
    </row>
    <row r="97" spans="1:10" ht="2.25" customHeight="1">
      <c r="A97" s="71"/>
      <c r="B97" s="71"/>
      <c r="C97" s="71"/>
      <c r="D97" s="71"/>
      <c r="E97" s="71"/>
      <c r="F97" s="71"/>
      <c r="G97" s="71"/>
      <c r="H97" s="71"/>
      <c r="I97" s="1"/>
      <c r="J97" s="1"/>
    </row>
    <row r="98" spans="1:10" ht="27.75" customHeight="1">
      <c r="A98" s="127" t="s">
        <v>225</v>
      </c>
      <c r="B98" s="127"/>
      <c r="C98" s="127"/>
      <c r="D98" s="127"/>
      <c r="E98" s="127"/>
      <c r="F98" s="127"/>
      <c r="G98" s="127"/>
      <c r="H98" s="127"/>
      <c r="I98" s="1"/>
      <c r="J98" s="1"/>
    </row>
    <row r="99" spans="1:10" ht="5.25" customHeight="1">
      <c r="A99" s="72"/>
      <c r="B99" s="72"/>
      <c r="C99" s="72"/>
      <c r="D99" s="72"/>
      <c r="E99" s="72"/>
      <c r="F99" s="72"/>
      <c r="G99" s="72"/>
      <c r="H99" s="72"/>
      <c r="I99" s="1"/>
      <c r="J99" s="1"/>
    </row>
    <row r="100" spans="1:10" ht="28.5" customHeight="1">
      <c r="A100" s="170" t="s">
        <v>15</v>
      </c>
      <c r="B100" s="171"/>
      <c r="C100" s="172"/>
      <c r="D100" s="17" t="s">
        <v>87</v>
      </c>
      <c r="E100" s="17" t="s">
        <v>88</v>
      </c>
      <c r="F100" s="17" t="s">
        <v>98</v>
      </c>
      <c r="G100" s="161" t="s">
        <v>26</v>
      </c>
      <c r="H100" s="161"/>
      <c r="I100" s="1"/>
      <c r="J100" s="1"/>
    </row>
    <row r="101" spans="1:10" ht="12.75" customHeight="1">
      <c r="A101" s="170">
        <v>1</v>
      </c>
      <c r="B101" s="171"/>
      <c r="C101" s="172"/>
      <c r="D101" s="13">
        <v>2</v>
      </c>
      <c r="E101" s="13">
        <v>3</v>
      </c>
      <c r="F101" s="13">
        <v>4</v>
      </c>
      <c r="G101" s="170">
        <v>5</v>
      </c>
      <c r="H101" s="208"/>
      <c r="I101" s="1"/>
      <c r="J101" s="1"/>
    </row>
    <row r="102" spans="1:10" ht="15" customHeight="1">
      <c r="A102" s="131" t="s">
        <v>89</v>
      </c>
      <c r="B102" s="132"/>
      <c r="C102" s="133"/>
      <c r="D102" s="22" t="s">
        <v>23</v>
      </c>
      <c r="E102" s="22"/>
      <c r="F102" s="22" t="s">
        <v>23</v>
      </c>
      <c r="G102" s="85"/>
      <c r="H102" s="86"/>
      <c r="I102" s="1"/>
      <c r="J102" s="1"/>
    </row>
    <row r="103" spans="1:10" ht="15" customHeight="1">
      <c r="A103" s="131" t="s">
        <v>94</v>
      </c>
      <c r="B103" s="132"/>
      <c r="C103" s="133"/>
      <c r="D103" s="57">
        <v>40201.3</v>
      </c>
      <c r="E103" s="57">
        <f>E105+E106+E107</f>
        <v>39880.299999999996</v>
      </c>
      <c r="F103" s="57">
        <f>E103/D103*100</f>
        <v>99.20151835885902</v>
      </c>
      <c r="G103" s="85"/>
      <c r="H103" s="86"/>
      <c r="I103" s="1"/>
      <c r="J103" s="1"/>
    </row>
    <row r="104" spans="1:10" ht="15" customHeight="1">
      <c r="A104" s="128" t="s">
        <v>95</v>
      </c>
      <c r="B104" s="129"/>
      <c r="C104" s="130"/>
      <c r="D104" s="57"/>
      <c r="E104" s="57"/>
      <c r="F104" s="57"/>
      <c r="G104" s="85"/>
      <c r="H104" s="86"/>
      <c r="I104" s="1"/>
      <c r="J104" s="1"/>
    </row>
    <row r="105" spans="1:10" ht="13.5" customHeight="1">
      <c r="A105" s="134" t="s">
        <v>136</v>
      </c>
      <c r="B105" s="135"/>
      <c r="C105" s="136"/>
      <c r="D105" s="57">
        <v>32546</v>
      </c>
      <c r="E105" s="57">
        <v>32529.3</v>
      </c>
      <c r="F105" s="57">
        <f aca="true" t="shared" si="3" ref="F105:F111">E105/D105*100</f>
        <v>99.94868801081546</v>
      </c>
      <c r="G105" s="85"/>
      <c r="H105" s="86"/>
      <c r="I105" s="1"/>
      <c r="J105" s="1"/>
    </row>
    <row r="106" spans="1:10" ht="19.5" customHeight="1">
      <c r="A106" s="134" t="s">
        <v>137</v>
      </c>
      <c r="B106" s="135"/>
      <c r="C106" s="136"/>
      <c r="D106" s="57">
        <v>2019.3</v>
      </c>
      <c r="E106" s="57">
        <v>2012.4</v>
      </c>
      <c r="F106" s="57">
        <f t="shared" si="3"/>
        <v>99.65829742980242</v>
      </c>
      <c r="G106" s="85"/>
      <c r="H106" s="86"/>
      <c r="I106" s="1"/>
      <c r="J106" s="1"/>
    </row>
    <row r="107" spans="1:10" ht="27.75" customHeight="1">
      <c r="A107" s="128" t="s">
        <v>138</v>
      </c>
      <c r="B107" s="129"/>
      <c r="C107" s="130"/>
      <c r="D107" s="57">
        <v>5636</v>
      </c>
      <c r="E107" s="57">
        <v>5338.6</v>
      </c>
      <c r="F107" s="57">
        <f t="shared" si="3"/>
        <v>94.72320794889994</v>
      </c>
      <c r="G107" s="85"/>
      <c r="H107" s="86"/>
      <c r="I107" s="1"/>
      <c r="J107" s="1"/>
    </row>
    <row r="108" spans="1:10" ht="19.5" customHeight="1">
      <c r="A108" s="131" t="s">
        <v>96</v>
      </c>
      <c r="B108" s="132"/>
      <c r="C108" s="133"/>
      <c r="D108" s="57">
        <f>D110+D111+D112</f>
        <v>31564.8</v>
      </c>
      <c r="E108" s="57">
        <f>E110+E111+E112+E113+E114+E115+E116+E117+E118+E119+E120</f>
        <v>39880.29999999999</v>
      </c>
      <c r="F108" s="57">
        <f t="shared" si="3"/>
        <v>126.3442188767234</v>
      </c>
      <c r="G108" s="85"/>
      <c r="H108" s="86"/>
      <c r="I108" s="1"/>
      <c r="J108" s="1"/>
    </row>
    <row r="109" spans="1:10" ht="15.75" customHeight="1">
      <c r="A109" s="128" t="s">
        <v>97</v>
      </c>
      <c r="B109" s="129"/>
      <c r="C109" s="130"/>
      <c r="D109" s="57"/>
      <c r="E109" s="57"/>
      <c r="F109" s="57"/>
      <c r="G109" s="85"/>
      <c r="H109" s="86"/>
      <c r="I109" s="1"/>
      <c r="J109" s="1"/>
    </row>
    <row r="110" spans="1:10" ht="15" customHeight="1">
      <c r="A110" s="134" t="s">
        <v>186</v>
      </c>
      <c r="B110" s="135"/>
      <c r="C110" s="136"/>
      <c r="D110" s="57">
        <v>23438</v>
      </c>
      <c r="E110" s="57">
        <f>23010.1+267+114.6</f>
        <v>23391.699999999997</v>
      </c>
      <c r="F110" s="57">
        <f t="shared" si="3"/>
        <v>99.80245754757232</v>
      </c>
      <c r="G110" s="85"/>
      <c r="H110" s="86"/>
      <c r="I110" s="1"/>
      <c r="J110" s="1"/>
    </row>
    <row r="111" spans="1:10" ht="15" customHeight="1">
      <c r="A111" s="134" t="s">
        <v>187</v>
      </c>
      <c r="B111" s="135"/>
      <c r="C111" s="136"/>
      <c r="D111" s="57">
        <v>1021.5</v>
      </c>
      <c r="E111" s="57">
        <f>38.3+983</f>
        <v>1021.3</v>
      </c>
      <c r="F111" s="57">
        <f t="shared" si="3"/>
        <v>99.98042094958393</v>
      </c>
      <c r="G111" s="85"/>
      <c r="H111" s="86"/>
      <c r="I111" s="1"/>
      <c r="J111" s="1"/>
    </row>
    <row r="112" spans="1:10" ht="18" customHeight="1">
      <c r="A112" s="128" t="s">
        <v>188</v>
      </c>
      <c r="B112" s="129"/>
      <c r="C112" s="130"/>
      <c r="D112" s="57">
        <v>7105.3</v>
      </c>
      <c r="E112" s="57">
        <f>6945.8+105.1+48.1</f>
        <v>7099.000000000001</v>
      </c>
      <c r="F112" s="57">
        <f aca="true" t="shared" si="4" ref="F112:F120">E112/D112*100</f>
        <v>99.91133379308404</v>
      </c>
      <c r="G112" s="85"/>
      <c r="H112" s="86"/>
      <c r="I112" s="1"/>
      <c r="J112" s="1"/>
    </row>
    <row r="113" spans="1:10" ht="15" customHeight="1">
      <c r="A113" s="148" t="s">
        <v>189</v>
      </c>
      <c r="B113" s="149"/>
      <c r="C113" s="150"/>
      <c r="D113" s="57">
        <v>124</v>
      </c>
      <c r="E113" s="57">
        <f>103+20.3</f>
        <v>123.3</v>
      </c>
      <c r="F113" s="57">
        <f t="shared" si="4"/>
        <v>99.43548387096774</v>
      </c>
      <c r="G113" s="85"/>
      <c r="H113" s="86"/>
      <c r="I113" s="1"/>
      <c r="J113" s="1"/>
    </row>
    <row r="114" spans="1:10" ht="15.75" customHeight="1">
      <c r="A114" s="148" t="s">
        <v>190</v>
      </c>
      <c r="B114" s="149"/>
      <c r="C114" s="150"/>
      <c r="D114" s="57">
        <v>30.3</v>
      </c>
      <c r="E114" s="57">
        <f>7.6+22.6</f>
        <v>30.200000000000003</v>
      </c>
      <c r="F114" s="57">
        <f t="shared" si="4"/>
        <v>99.66996699669967</v>
      </c>
      <c r="G114" s="85"/>
      <c r="H114" s="86"/>
      <c r="I114" s="1"/>
      <c r="J114" s="1"/>
    </row>
    <row r="115" spans="1:10" ht="15" customHeight="1">
      <c r="A115" s="148" t="s">
        <v>191</v>
      </c>
      <c r="B115" s="149"/>
      <c r="C115" s="150"/>
      <c r="D115" s="57">
        <v>1477.2</v>
      </c>
      <c r="E115" s="57">
        <f>1203.5+119.9</f>
        <v>1323.4</v>
      </c>
      <c r="F115" s="57">
        <f t="shared" si="4"/>
        <v>89.58841050636339</v>
      </c>
      <c r="G115" s="85"/>
      <c r="H115" s="86"/>
      <c r="I115" s="1"/>
      <c r="J115" s="1"/>
    </row>
    <row r="116" spans="1:10" ht="13.5" customHeight="1">
      <c r="A116" s="148" t="s">
        <v>192</v>
      </c>
      <c r="B116" s="149"/>
      <c r="C116" s="150"/>
      <c r="D116" s="57">
        <v>1014.6</v>
      </c>
      <c r="E116" s="57">
        <f>322.5+436.1+255</f>
        <v>1013.6</v>
      </c>
      <c r="F116" s="57">
        <f t="shared" si="4"/>
        <v>99.90143899073527</v>
      </c>
      <c r="G116" s="85"/>
      <c r="H116" s="86"/>
      <c r="I116" s="1"/>
      <c r="J116" s="1"/>
    </row>
    <row r="117" spans="1:10" ht="15.75" customHeight="1">
      <c r="A117" s="148" t="s">
        <v>193</v>
      </c>
      <c r="B117" s="149"/>
      <c r="C117" s="150"/>
      <c r="D117" s="57">
        <v>781.9</v>
      </c>
      <c r="E117" s="57">
        <f>526.9+35+216.1</f>
        <v>778</v>
      </c>
      <c r="F117" s="57">
        <f t="shared" si="4"/>
        <v>99.50121498912905</v>
      </c>
      <c r="G117" s="85"/>
      <c r="H117" s="86"/>
      <c r="I117" s="1"/>
      <c r="J117" s="1"/>
    </row>
    <row r="118" spans="1:10" ht="14.25" customHeight="1">
      <c r="A118" s="148" t="s">
        <v>194</v>
      </c>
      <c r="B118" s="149"/>
      <c r="C118" s="150"/>
      <c r="D118" s="57">
        <v>8.3</v>
      </c>
      <c r="E118" s="57">
        <f>1.2+5.5</f>
        <v>6.7</v>
      </c>
      <c r="F118" s="57">
        <f t="shared" si="4"/>
        <v>80.72289156626505</v>
      </c>
      <c r="G118" s="85"/>
      <c r="H118" s="86"/>
      <c r="I118" s="1"/>
      <c r="J118" s="1"/>
    </row>
    <row r="119" spans="1:10" ht="4.5" customHeight="1" hidden="1">
      <c r="A119" s="148" t="s">
        <v>195</v>
      </c>
      <c r="B119" s="149"/>
      <c r="C119" s="150"/>
      <c r="D119" s="57">
        <v>243.9</v>
      </c>
      <c r="E119" s="57">
        <f>163.9+4.6</f>
        <v>168.5</v>
      </c>
      <c r="F119" s="57">
        <f t="shared" si="4"/>
        <v>69.08569085690857</v>
      </c>
      <c r="G119" s="85"/>
      <c r="H119" s="86"/>
      <c r="I119" s="1"/>
      <c r="J119" s="1"/>
    </row>
    <row r="120" spans="1:10" ht="15.75" customHeight="1" hidden="1">
      <c r="A120" s="148" t="s">
        <v>196</v>
      </c>
      <c r="B120" s="149"/>
      <c r="C120" s="150"/>
      <c r="D120" s="57">
        <v>4956.2</v>
      </c>
      <c r="E120" s="57">
        <f>370.3+4554.3</f>
        <v>4924.6</v>
      </c>
      <c r="F120" s="57">
        <f t="shared" si="4"/>
        <v>99.36241475323838</v>
      </c>
      <c r="G120" s="85"/>
      <c r="H120" s="86"/>
      <c r="I120" s="1"/>
      <c r="J120" s="1"/>
    </row>
    <row r="121" spans="1:10" ht="17.25" customHeight="1">
      <c r="A121" s="131" t="s">
        <v>91</v>
      </c>
      <c r="B121" s="132"/>
      <c r="C121" s="133"/>
      <c r="D121" s="58" t="s">
        <v>23</v>
      </c>
      <c r="E121" s="58"/>
      <c r="F121" s="58" t="s">
        <v>23</v>
      </c>
      <c r="G121" s="85"/>
      <c r="H121" s="86"/>
      <c r="I121" s="1"/>
      <c r="J121" s="1"/>
    </row>
    <row r="122" spans="1:10" ht="0.75" customHeight="1" hidden="1">
      <c r="A122" s="128" t="s">
        <v>92</v>
      </c>
      <c r="B122" s="129"/>
      <c r="C122" s="130"/>
      <c r="D122" s="57"/>
      <c r="E122" s="57"/>
      <c r="F122" s="57"/>
      <c r="G122" s="85"/>
      <c r="H122" s="86"/>
      <c r="I122" s="1"/>
      <c r="J122" s="1"/>
    </row>
    <row r="123" spans="1:10" ht="15.75" customHeight="1">
      <c r="A123" s="162" t="s">
        <v>93</v>
      </c>
      <c r="B123" s="163"/>
      <c r="C123" s="164"/>
      <c r="D123" s="57"/>
      <c r="E123" s="57"/>
      <c r="F123" s="57"/>
      <c r="G123" s="85"/>
      <c r="H123" s="86"/>
      <c r="I123" s="1"/>
      <c r="J123" s="1"/>
    </row>
    <row r="124" spans="1:10" ht="16.5" customHeight="1">
      <c r="A124" s="128" t="s">
        <v>90</v>
      </c>
      <c r="B124" s="129"/>
      <c r="C124" s="130"/>
      <c r="D124" s="57"/>
      <c r="E124" s="57"/>
      <c r="F124" s="57"/>
      <c r="G124" s="85"/>
      <c r="H124" s="86"/>
      <c r="I124" s="1"/>
      <c r="J124" s="1"/>
    </row>
    <row r="125" spans="1:10" ht="12" customHeight="1">
      <c r="A125" s="211"/>
      <c r="B125" s="212"/>
      <c r="C125" s="213"/>
      <c r="D125" s="6"/>
      <c r="E125" s="6"/>
      <c r="F125" s="6"/>
      <c r="G125" s="240"/>
      <c r="H125" s="241"/>
      <c r="I125" s="1"/>
      <c r="J125" s="1"/>
    </row>
    <row r="126" spans="1:10" ht="5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1.25" customHeight="1">
      <c r="A127" s="142" t="s">
        <v>99</v>
      </c>
      <c r="B127" s="142"/>
      <c r="C127" s="142"/>
      <c r="D127" s="142"/>
      <c r="E127" s="142"/>
      <c r="F127" s="142"/>
      <c r="G127" s="142"/>
      <c r="H127" s="142"/>
      <c r="I127" s="1"/>
      <c r="J127" s="1"/>
    </row>
    <row r="128" spans="1:10" ht="6" customHeight="1">
      <c r="A128" s="239"/>
      <c r="B128" s="239"/>
      <c r="C128" s="1"/>
      <c r="D128" s="1"/>
      <c r="E128" s="1"/>
      <c r="F128" s="1"/>
      <c r="G128" s="1"/>
      <c r="H128" s="1"/>
      <c r="I128" s="1"/>
      <c r="J128" s="1"/>
    </row>
    <row r="129" spans="1:10" ht="3" customHeight="1" hidden="1">
      <c r="A129" s="162" t="s">
        <v>100</v>
      </c>
      <c r="B129" s="164"/>
      <c r="C129" s="190" t="s">
        <v>101</v>
      </c>
      <c r="D129" s="190"/>
      <c r="E129" s="190"/>
      <c r="F129" s="242" t="s">
        <v>128</v>
      </c>
      <c r="G129" s="242"/>
      <c r="H129" s="242"/>
      <c r="I129" s="1"/>
      <c r="J129" s="1"/>
    </row>
    <row r="130" spans="1:10" ht="42" customHeight="1">
      <c r="A130" s="31" t="s">
        <v>80</v>
      </c>
      <c r="B130" s="13" t="s">
        <v>81</v>
      </c>
      <c r="C130" s="161" t="s">
        <v>80</v>
      </c>
      <c r="D130" s="161"/>
      <c r="E130" s="13" t="s">
        <v>81</v>
      </c>
      <c r="F130" s="243" t="s">
        <v>80</v>
      </c>
      <c r="G130" s="243"/>
      <c r="H130" s="13" t="s">
        <v>81</v>
      </c>
      <c r="I130" s="1"/>
      <c r="J130" s="1"/>
    </row>
    <row r="131" spans="1:10" ht="12.75" customHeight="1">
      <c r="A131" s="15">
        <v>1</v>
      </c>
      <c r="B131" s="15">
        <v>2</v>
      </c>
      <c r="C131" s="85">
        <v>3</v>
      </c>
      <c r="D131" s="86"/>
      <c r="E131" s="15">
        <v>4</v>
      </c>
      <c r="F131" s="85">
        <v>5</v>
      </c>
      <c r="G131" s="86"/>
      <c r="H131" s="15">
        <v>6</v>
      </c>
      <c r="I131" s="1"/>
      <c r="J131" s="1"/>
    </row>
    <row r="132" spans="1:10" ht="15" customHeight="1">
      <c r="A132" s="57">
        <v>28532.3</v>
      </c>
      <c r="B132" s="57">
        <v>32529.3</v>
      </c>
      <c r="C132" s="168">
        <v>2727.5</v>
      </c>
      <c r="D132" s="169"/>
      <c r="E132" s="57">
        <v>828.1</v>
      </c>
      <c r="F132" s="168">
        <f>518.2+36.2</f>
        <v>554.4000000000001</v>
      </c>
      <c r="G132" s="169"/>
      <c r="H132" s="57">
        <f>669.9+47</f>
        <v>716.9</v>
      </c>
      <c r="I132" s="1"/>
      <c r="J132" s="1"/>
    </row>
    <row r="133" spans="1:10" ht="4.5" customHeight="1">
      <c r="A133" s="25"/>
      <c r="B133" s="25"/>
      <c r="C133" s="25"/>
      <c r="D133" s="25"/>
      <c r="E133" s="25"/>
      <c r="F133" s="25"/>
      <c r="G133" s="25"/>
      <c r="H133" s="25"/>
      <c r="I133" s="1"/>
      <c r="J133" s="1"/>
    </row>
    <row r="134" spans="1:10" ht="20.25" customHeight="1">
      <c r="A134" s="244" t="s">
        <v>102</v>
      </c>
      <c r="B134" s="244"/>
      <c r="C134" s="244"/>
      <c r="D134" s="244"/>
      <c r="E134" s="244"/>
      <c r="F134" s="244"/>
      <c r="G134" s="244"/>
      <c r="H134" s="244"/>
      <c r="I134" s="1"/>
      <c r="J134" s="1"/>
    </row>
    <row r="135" spans="1:10" ht="1.5" customHeight="1">
      <c r="A135" s="8"/>
      <c r="B135" s="9"/>
      <c r="C135" s="9"/>
      <c r="D135" s="9"/>
      <c r="E135" s="9"/>
      <c r="F135" s="9"/>
      <c r="G135" s="9"/>
      <c r="H135" s="9"/>
      <c r="I135" s="1"/>
      <c r="J135" s="1"/>
    </row>
    <row r="136" spans="1:10" ht="29.25" customHeight="1">
      <c r="A136" s="162" t="s">
        <v>103</v>
      </c>
      <c r="B136" s="163"/>
      <c r="C136" s="164"/>
      <c r="D136" s="30" t="s">
        <v>79</v>
      </c>
      <c r="E136" s="170" t="s">
        <v>80</v>
      </c>
      <c r="F136" s="172"/>
      <c r="G136" s="170" t="s">
        <v>129</v>
      </c>
      <c r="H136" s="172"/>
      <c r="I136" s="1"/>
      <c r="J136" s="1"/>
    </row>
    <row r="137" spans="1:10" ht="12" customHeight="1">
      <c r="A137" s="170">
        <v>1</v>
      </c>
      <c r="B137" s="171"/>
      <c r="C137" s="172"/>
      <c r="D137" s="21">
        <v>2</v>
      </c>
      <c r="E137" s="170">
        <v>3</v>
      </c>
      <c r="F137" s="208"/>
      <c r="G137" s="170">
        <v>4</v>
      </c>
      <c r="H137" s="208"/>
      <c r="I137" s="1" t="s">
        <v>66</v>
      </c>
      <c r="J137" s="1"/>
    </row>
    <row r="138" spans="1:10" ht="14.25" customHeight="1">
      <c r="A138" s="162" t="s">
        <v>119</v>
      </c>
      <c r="B138" s="163"/>
      <c r="C138" s="164"/>
      <c r="D138" s="17" t="s">
        <v>65</v>
      </c>
      <c r="E138" s="206"/>
      <c r="F138" s="207"/>
      <c r="G138" s="206"/>
      <c r="H138" s="207"/>
      <c r="I138" s="1"/>
      <c r="J138" s="1"/>
    </row>
    <row r="139" spans="1:10" ht="13.5" customHeight="1">
      <c r="A139" s="148" t="s">
        <v>104</v>
      </c>
      <c r="B139" s="149"/>
      <c r="C139" s="150"/>
      <c r="D139" s="23"/>
      <c r="E139" s="206"/>
      <c r="F139" s="207"/>
      <c r="G139" s="206"/>
      <c r="H139" s="207"/>
      <c r="I139" s="1"/>
      <c r="J139" s="1"/>
    </row>
    <row r="140" spans="1:10" ht="28.5" customHeight="1">
      <c r="A140" s="165" t="s">
        <v>105</v>
      </c>
      <c r="B140" s="166"/>
      <c r="C140" s="167"/>
      <c r="D140" s="24" t="s">
        <v>65</v>
      </c>
      <c r="E140" s="245"/>
      <c r="F140" s="246"/>
      <c r="G140" s="245"/>
      <c r="H140" s="246"/>
      <c r="I140" s="1"/>
      <c r="J140" s="1"/>
    </row>
    <row r="141" spans="1:10" ht="27" customHeight="1">
      <c r="A141" s="165" t="s">
        <v>106</v>
      </c>
      <c r="B141" s="166"/>
      <c r="C141" s="167"/>
      <c r="D141" s="24" t="s">
        <v>65</v>
      </c>
      <c r="E141" s="209"/>
      <c r="F141" s="210"/>
      <c r="G141" s="209"/>
      <c r="H141" s="210"/>
      <c r="I141" s="1"/>
      <c r="J141" s="1"/>
    </row>
    <row r="142" spans="1:10" ht="7.5" customHeight="1">
      <c r="A142" s="8"/>
      <c r="B142" s="9"/>
      <c r="C142" s="9"/>
      <c r="D142" s="9"/>
      <c r="E142" s="9"/>
      <c r="F142" s="9"/>
      <c r="G142" s="9"/>
      <c r="H142" s="9"/>
      <c r="I142" s="1"/>
      <c r="J142" s="1"/>
    </row>
    <row r="143" spans="1:10" ht="13.5" customHeight="1">
      <c r="A143" s="127" t="s">
        <v>67</v>
      </c>
      <c r="B143" s="127"/>
      <c r="C143" s="127"/>
      <c r="D143" s="127"/>
      <c r="E143" s="127"/>
      <c r="F143" s="127"/>
      <c r="G143" s="127"/>
      <c r="H143" s="127"/>
      <c r="I143" s="1"/>
      <c r="J143" s="1"/>
    </row>
    <row r="144" spans="1:10" ht="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29.25" customHeight="1">
      <c r="A145" s="170" t="s">
        <v>15</v>
      </c>
      <c r="B145" s="171"/>
      <c r="C145" s="172"/>
      <c r="D145" s="6" t="s">
        <v>68</v>
      </c>
      <c r="E145" s="174" t="s">
        <v>180</v>
      </c>
      <c r="F145" s="175"/>
      <c r="G145" s="174" t="s">
        <v>69</v>
      </c>
      <c r="H145" s="175"/>
      <c r="I145" s="1"/>
      <c r="J145" s="1"/>
    </row>
    <row r="146" spans="1:10" ht="26.25" customHeight="1">
      <c r="A146" s="211" t="s">
        <v>130</v>
      </c>
      <c r="B146" s="212"/>
      <c r="C146" s="213"/>
      <c r="D146" s="4" t="s">
        <v>65</v>
      </c>
      <c r="E146" s="220">
        <v>21454</v>
      </c>
      <c r="F146" s="221"/>
      <c r="G146" s="220">
        <v>20568</v>
      </c>
      <c r="H146" s="221"/>
      <c r="I146" s="1"/>
      <c r="J146" s="1"/>
    </row>
    <row r="147" spans="1:10" ht="15" customHeight="1">
      <c r="A147" s="211" t="s">
        <v>132</v>
      </c>
      <c r="B147" s="212"/>
      <c r="C147" s="213"/>
      <c r="D147" s="4" t="s">
        <v>65</v>
      </c>
      <c r="E147" s="220">
        <v>16040</v>
      </c>
      <c r="F147" s="221"/>
      <c r="G147" s="220">
        <v>16040</v>
      </c>
      <c r="H147" s="221"/>
      <c r="I147" s="1"/>
      <c r="J147" s="1"/>
    </row>
    <row r="148" spans="1:10" ht="15" customHeight="1">
      <c r="A148" s="214" t="s">
        <v>131</v>
      </c>
      <c r="B148" s="215"/>
      <c r="C148" s="216"/>
      <c r="D148" s="10" t="s">
        <v>65</v>
      </c>
      <c r="E148" s="220"/>
      <c r="F148" s="221"/>
      <c r="G148" s="220"/>
      <c r="H148" s="221"/>
      <c r="I148" s="1"/>
      <c r="J148" s="1"/>
    </row>
    <row r="149" spans="1:10" ht="16.5" customHeight="1">
      <c r="A149" s="222" t="s">
        <v>107</v>
      </c>
      <c r="B149" s="223"/>
      <c r="C149" s="224"/>
      <c r="D149" s="10" t="s">
        <v>65</v>
      </c>
      <c r="E149" s="220"/>
      <c r="F149" s="221"/>
      <c r="G149" s="220"/>
      <c r="H149" s="221"/>
      <c r="I149" s="1"/>
      <c r="J149" s="1"/>
    </row>
    <row r="150" spans="1:10" ht="23.25" customHeight="1">
      <c r="A150" s="217" t="s">
        <v>108</v>
      </c>
      <c r="B150" s="218"/>
      <c r="C150" s="219"/>
      <c r="D150" s="10" t="s">
        <v>65</v>
      </c>
      <c r="E150" s="220"/>
      <c r="F150" s="221"/>
      <c r="G150" s="220">
        <v>163</v>
      </c>
      <c r="H150" s="221"/>
      <c r="I150" s="1"/>
      <c r="J150" s="1"/>
    </row>
    <row r="151" spans="1:10" ht="24" customHeight="1">
      <c r="A151" s="214" t="s">
        <v>109</v>
      </c>
      <c r="B151" s="215"/>
      <c r="C151" s="216"/>
      <c r="D151" s="10" t="s">
        <v>65</v>
      </c>
      <c r="E151" s="220"/>
      <c r="F151" s="221"/>
      <c r="G151" s="220"/>
      <c r="H151" s="221"/>
      <c r="I151" s="1"/>
      <c r="J151" s="1"/>
    </row>
    <row r="152" spans="1:10" ht="15" customHeight="1">
      <c r="A152" s="211" t="s">
        <v>135</v>
      </c>
      <c r="B152" s="212"/>
      <c r="C152" s="213"/>
      <c r="D152" s="4" t="s">
        <v>65</v>
      </c>
      <c r="E152" s="220" t="s">
        <v>66</v>
      </c>
      <c r="F152" s="221"/>
      <c r="G152" s="220">
        <v>163</v>
      </c>
      <c r="H152" s="221"/>
      <c r="I152" s="1"/>
      <c r="J152" s="1"/>
    </row>
    <row r="153" spans="1:10" ht="15.75" customHeight="1">
      <c r="A153" s="214" t="s">
        <v>131</v>
      </c>
      <c r="B153" s="215"/>
      <c r="C153" s="216"/>
      <c r="D153" s="10" t="s">
        <v>65</v>
      </c>
      <c r="E153" s="220"/>
      <c r="F153" s="221"/>
      <c r="G153" s="220"/>
      <c r="H153" s="221"/>
      <c r="I153" s="1"/>
      <c r="J153" s="1"/>
    </row>
    <row r="154" spans="1:10" ht="15" customHeight="1">
      <c r="A154" s="222" t="s">
        <v>107</v>
      </c>
      <c r="B154" s="223"/>
      <c r="C154" s="224"/>
      <c r="D154" s="10" t="s">
        <v>65</v>
      </c>
      <c r="E154" s="220"/>
      <c r="F154" s="221"/>
      <c r="G154" s="220"/>
      <c r="H154" s="221"/>
      <c r="I154" s="1"/>
      <c r="J154" s="1"/>
    </row>
    <row r="155" spans="1:10" ht="29.25" customHeight="1">
      <c r="A155" s="217" t="s">
        <v>108</v>
      </c>
      <c r="B155" s="218"/>
      <c r="C155" s="219"/>
      <c r="D155" s="10" t="s">
        <v>65</v>
      </c>
      <c r="E155" s="220"/>
      <c r="F155" s="221"/>
      <c r="G155" s="220">
        <v>163</v>
      </c>
      <c r="H155" s="221"/>
      <c r="I155" s="1"/>
      <c r="J155" s="1"/>
    </row>
    <row r="156" spans="1:10" ht="29.25" customHeight="1">
      <c r="A156" s="214" t="s">
        <v>109</v>
      </c>
      <c r="B156" s="215"/>
      <c r="C156" s="216"/>
      <c r="D156" s="10" t="s">
        <v>65</v>
      </c>
      <c r="E156" s="220"/>
      <c r="F156" s="221"/>
      <c r="G156" s="220"/>
      <c r="H156" s="221"/>
      <c r="I156" s="1"/>
      <c r="J156" s="1"/>
    </row>
    <row r="157" spans="1:10" ht="30" customHeight="1">
      <c r="A157" s="225" t="s">
        <v>110</v>
      </c>
      <c r="B157" s="226"/>
      <c r="C157" s="227"/>
      <c r="D157" s="26" t="s">
        <v>65</v>
      </c>
      <c r="E157" s="220"/>
      <c r="F157" s="221"/>
      <c r="G157" s="220"/>
      <c r="H157" s="221"/>
      <c r="I157" s="1"/>
      <c r="J157" s="1"/>
    </row>
    <row r="158" spans="1:10" ht="12.75" customHeight="1">
      <c r="A158" s="225" t="s">
        <v>133</v>
      </c>
      <c r="B158" s="226"/>
      <c r="C158" s="227"/>
      <c r="D158" s="26" t="s">
        <v>65</v>
      </c>
      <c r="E158" s="220"/>
      <c r="F158" s="221"/>
      <c r="G158" s="220"/>
      <c r="H158" s="221"/>
      <c r="I158" s="1"/>
      <c r="J158" s="1"/>
    </row>
    <row r="159" spans="1:10" ht="13.5" customHeight="1">
      <c r="A159" s="225" t="s">
        <v>121</v>
      </c>
      <c r="B159" s="226"/>
      <c r="C159" s="227"/>
      <c r="D159" s="26" t="s">
        <v>65</v>
      </c>
      <c r="E159" s="220"/>
      <c r="F159" s="221"/>
      <c r="G159" s="220"/>
      <c r="H159" s="221"/>
      <c r="I159" s="1"/>
      <c r="J159" s="1"/>
    </row>
    <row r="160" spans="1:10" ht="27" customHeight="1">
      <c r="A160" s="225" t="s">
        <v>70</v>
      </c>
      <c r="B160" s="226"/>
      <c r="C160" s="227"/>
      <c r="D160" s="26" t="s">
        <v>65</v>
      </c>
      <c r="E160" s="220">
        <v>12944</v>
      </c>
      <c r="F160" s="221"/>
      <c r="G160" s="220">
        <v>12694</v>
      </c>
      <c r="H160" s="221"/>
      <c r="I160" s="1"/>
      <c r="J160" s="1"/>
    </row>
    <row r="161" spans="1:10" ht="13.5" customHeight="1">
      <c r="A161" s="225" t="s">
        <v>134</v>
      </c>
      <c r="B161" s="226"/>
      <c r="C161" s="227"/>
      <c r="D161" s="26" t="s">
        <v>65</v>
      </c>
      <c r="E161" s="220"/>
      <c r="F161" s="221"/>
      <c r="G161" s="220"/>
      <c r="H161" s="221"/>
      <c r="I161" s="1"/>
      <c r="J161" s="1"/>
    </row>
    <row r="162" spans="1:10" ht="15" customHeight="1">
      <c r="A162" s="225" t="s">
        <v>122</v>
      </c>
      <c r="B162" s="226"/>
      <c r="C162" s="227"/>
      <c r="D162" s="26" t="s">
        <v>65</v>
      </c>
      <c r="E162" s="220"/>
      <c r="F162" s="221"/>
      <c r="G162" s="220"/>
      <c r="H162" s="221"/>
      <c r="I162" s="1"/>
      <c r="J162" s="1"/>
    </row>
    <row r="163" spans="1:10" ht="42" customHeight="1">
      <c r="A163" s="225" t="s">
        <v>73</v>
      </c>
      <c r="B163" s="226"/>
      <c r="C163" s="227"/>
      <c r="D163" s="26" t="s">
        <v>65</v>
      </c>
      <c r="E163" s="220"/>
      <c r="F163" s="221"/>
      <c r="G163" s="220"/>
      <c r="H163" s="221"/>
      <c r="I163" s="1"/>
      <c r="J163" s="1"/>
    </row>
    <row r="164" spans="1:10" ht="39.75" customHeight="1">
      <c r="A164" s="225" t="s">
        <v>74</v>
      </c>
      <c r="B164" s="226"/>
      <c r="C164" s="227"/>
      <c r="D164" s="26" t="s">
        <v>65</v>
      </c>
      <c r="E164" s="220"/>
      <c r="F164" s="221"/>
      <c r="G164" s="220"/>
      <c r="H164" s="221"/>
      <c r="I164" s="1"/>
      <c r="J164" s="1"/>
    </row>
    <row r="165" spans="1:10" ht="24" customHeight="1">
      <c r="A165" s="211" t="s">
        <v>139</v>
      </c>
      <c r="B165" s="212"/>
      <c r="C165" s="213"/>
      <c r="D165" s="6" t="s">
        <v>72</v>
      </c>
      <c r="E165" s="220">
        <v>1</v>
      </c>
      <c r="F165" s="221"/>
      <c r="G165" s="220">
        <v>1</v>
      </c>
      <c r="H165" s="221"/>
      <c r="I165" s="1"/>
      <c r="J165" s="1"/>
    </row>
    <row r="166" spans="1:10" ht="27" customHeight="1">
      <c r="A166" s="211" t="s">
        <v>111</v>
      </c>
      <c r="B166" s="212"/>
      <c r="C166" s="213"/>
      <c r="D166" s="6" t="s">
        <v>71</v>
      </c>
      <c r="E166" s="230">
        <v>2738.9</v>
      </c>
      <c r="F166" s="230"/>
      <c r="G166" s="230">
        <v>2738.9</v>
      </c>
      <c r="H166" s="230"/>
      <c r="I166" s="1"/>
      <c r="J166" s="1"/>
    </row>
    <row r="167" spans="1:10" ht="13.5" customHeight="1">
      <c r="A167" s="211" t="s">
        <v>133</v>
      </c>
      <c r="B167" s="212"/>
      <c r="C167" s="213"/>
      <c r="D167" s="6" t="s">
        <v>71</v>
      </c>
      <c r="E167" s="229"/>
      <c r="F167" s="229"/>
      <c r="G167" s="229"/>
      <c r="H167" s="229"/>
      <c r="I167" s="1"/>
      <c r="J167" s="1"/>
    </row>
    <row r="168" spans="1:10" ht="13.5">
      <c r="A168" s="211" t="s">
        <v>122</v>
      </c>
      <c r="B168" s="212"/>
      <c r="C168" s="213"/>
      <c r="D168" s="6" t="s">
        <v>71</v>
      </c>
      <c r="E168" s="229"/>
      <c r="F168" s="229"/>
      <c r="G168" s="229"/>
      <c r="H168" s="229"/>
      <c r="I168" s="1"/>
      <c r="J168" s="1"/>
    </row>
    <row r="169" spans="1:10" ht="28.5" customHeight="1">
      <c r="A169" s="211" t="s">
        <v>112</v>
      </c>
      <c r="B169" s="212"/>
      <c r="C169" s="213"/>
      <c r="D169" s="6" t="s">
        <v>65</v>
      </c>
      <c r="E169" s="228"/>
      <c r="F169" s="228"/>
      <c r="G169" s="228"/>
      <c r="H169" s="228"/>
      <c r="I169" s="1"/>
      <c r="J169" s="1"/>
    </row>
    <row r="170" spans="1:10" ht="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80" t="s">
        <v>233</v>
      </c>
      <c r="B171" s="81"/>
      <c r="C171" s="83"/>
      <c r="D171" s="81" t="s">
        <v>184</v>
      </c>
      <c r="E171" s="1"/>
      <c r="F171" s="1"/>
      <c r="G171" s="1"/>
      <c r="H171" s="1"/>
      <c r="I171" s="1"/>
      <c r="J171" s="1"/>
    </row>
    <row r="172" spans="1:10" ht="18.75" customHeight="1">
      <c r="A172" s="84" t="s">
        <v>183</v>
      </c>
      <c r="B172" s="81"/>
      <c r="C172" s="83"/>
      <c r="D172" s="81" t="s">
        <v>185</v>
      </c>
      <c r="E172" s="1"/>
      <c r="F172" s="1"/>
      <c r="G172" s="1"/>
      <c r="H172" s="1"/>
      <c r="I172" s="1"/>
      <c r="J172" s="1"/>
    </row>
    <row r="173" spans="1:10" ht="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 t="s">
        <v>167</v>
      </c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 t="s">
        <v>168</v>
      </c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</sheetData>
  <sheetProtection/>
  <mergeCells count="273">
    <mergeCell ref="A95:B95"/>
    <mergeCell ref="C95:E95"/>
    <mergeCell ref="F95:H95"/>
    <mergeCell ref="A91:H91"/>
    <mergeCell ref="A94:B94"/>
    <mergeCell ref="C94:E94"/>
    <mergeCell ref="F94:H94"/>
    <mergeCell ref="G84:H84"/>
    <mergeCell ref="G86:H86"/>
    <mergeCell ref="G85:H85"/>
    <mergeCell ref="A87:C87"/>
    <mergeCell ref="A85:C85"/>
    <mergeCell ref="G87:H87"/>
    <mergeCell ref="A82:C82"/>
    <mergeCell ref="B41:H41"/>
    <mergeCell ref="G80:H80"/>
    <mergeCell ref="G83:H83"/>
    <mergeCell ref="A76:C78"/>
    <mergeCell ref="D76:H76"/>
    <mergeCell ref="A79:C79"/>
    <mergeCell ref="G78:H78"/>
    <mergeCell ref="A81:C81"/>
    <mergeCell ref="G60:H60"/>
    <mergeCell ref="G150:H150"/>
    <mergeCell ref="E154:F154"/>
    <mergeCell ref="G153:H153"/>
    <mergeCell ref="A153:C153"/>
    <mergeCell ref="A152:C152"/>
    <mergeCell ref="A151:C151"/>
    <mergeCell ref="E152:F152"/>
    <mergeCell ref="E140:F140"/>
    <mergeCell ref="A165:C165"/>
    <mergeCell ref="E155:F155"/>
    <mergeCell ref="E156:F156"/>
    <mergeCell ref="A163:C163"/>
    <mergeCell ref="A164:C164"/>
    <mergeCell ref="A161:C161"/>
    <mergeCell ref="A162:C162"/>
    <mergeCell ref="E165:F165"/>
    <mergeCell ref="A157:C157"/>
    <mergeCell ref="E163:F163"/>
    <mergeCell ref="G163:H163"/>
    <mergeCell ref="E164:F164"/>
    <mergeCell ref="G164:H164"/>
    <mergeCell ref="E145:F145"/>
    <mergeCell ref="G145:H145"/>
    <mergeCell ref="A146:C146"/>
    <mergeCell ref="E146:F146"/>
    <mergeCell ref="G146:H146"/>
    <mergeCell ref="E162:F162"/>
    <mergeCell ref="G154:H154"/>
    <mergeCell ref="E151:F151"/>
    <mergeCell ref="G155:H155"/>
    <mergeCell ref="E161:F161"/>
    <mergeCell ref="G161:H161"/>
    <mergeCell ref="G162:H162"/>
    <mergeCell ref="E157:F157"/>
    <mergeCell ref="G151:H151"/>
    <mergeCell ref="E153:F153"/>
    <mergeCell ref="F130:G130"/>
    <mergeCell ref="E147:F147"/>
    <mergeCell ref="G147:H147"/>
    <mergeCell ref="E139:F139"/>
    <mergeCell ref="F131:G131"/>
    <mergeCell ref="A134:H134"/>
    <mergeCell ref="G139:H139"/>
    <mergeCell ref="G140:H140"/>
    <mergeCell ref="F132:G132"/>
    <mergeCell ref="E138:F138"/>
    <mergeCell ref="A129:B129"/>
    <mergeCell ref="A128:B128"/>
    <mergeCell ref="G122:H122"/>
    <mergeCell ref="G123:H123"/>
    <mergeCell ref="G124:H124"/>
    <mergeCell ref="G125:H125"/>
    <mergeCell ref="C129:E129"/>
    <mergeCell ref="F129:H129"/>
    <mergeCell ref="A125:C125"/>
    <mergeCell ref="A124:C124"/>
    <mergeCell ref="A110:C110"/>
    <mergeCell ref="A111:C111"/>
    <mergeCell ref="G105:H105"/>
    <mergeCell ref="G104:H104"/>
    <mergeCell ref="G107:H107"/>
    <mergeCell ref="G108:H108"/>
    <mergeCell ref="A106:C106"/>
    <mergeCell ref="G121:H121"/>
    <mergeCell ref="G111:H111"/>
    <mergeCell ref="G109:H109"/>
    <mergeCell ref="E168:F168"/>
    <mergeCell ref="G168:H168"/>
    <mergeCell ref="G157:H157"/>
    <mergeCell ref="G156:H156"/>
    <mergeCell ref="G141:H141"/>
    <mergeCell ref="G116:H116"/>
    <mergeCell ref="G112:H112"/>
    <mergeCell ref="A127:H127"/>
    <mergeCell ref="A32:H32"/>
    <mergeCell ref="A34:A36"/>
    <mergeCell ref="G106:H106"/>
    <mergeCell ref="G110:H110"/>
    <mergeCell ref="G101:H101"/>
    <mergeCell ref="A93:B93"/>
    <mergeCell ref="C93:E93"/>
    <mergeCell ref="G100:H100"/>
    <mergeCell ref="A100:C100"/>
    <mergeCell ref="G103:H103"/>
    <mergeCell ref="A74:H74"/>
    <mergeCell ref="D77:E77"/>
    <mergeCell ref="F77:H77"/>
    <mergeCell ref="A103:C103"/>
    <mergeCell ref="A102:C102"/>
    <mergeCell ref="A101:C101"/>
    <mergeCell ref="G102:H102"/>
    <mergeCell ref="A80:C80"/>
    <mergeCell ref="G79:H79"/>
    <mergeCell ref="A166:C166"/>
    <mergeCell ref="E166:F166"/>
    <mergeCell ref="G166:H166"/>
    <mergeCell ref="A159:C159"/>
    <mergeCell ref="E159:F159"/>
    <mergeCell ref="G159:H159"/>
    <mergeCell ref="A160:C160"/>
    <mergeCell ref="E160:F160"/>
    <mergeCell ref="G160:H160"/>
    <mergeCell ref="G165:H165"/>
    <mergeCell ref="A169:C169"/>
    <mergeCell ref="E169:F169"/>
    <mergeCell ref="G169:H169"/>
    <mergeCell ref="A167:C167"/>
    <mergeCell ref="E167:F167"/>
    <mergeCell ref="G167:H167"/>
    <mergeCell ref="A168:C168"/>
    <mergeCell ref="A158:C158"/>
    <mergeCell ref="E158:F158"/>
    <mergeCell ref="G158:H158"/>
    <mergeCell ref="A154:C154"/>
    <mergeCell ref="A156:C156"/>
    <mergeCell ref="A155:C155"/>
    <mergeCell ref="A147:C147"/>
    <mergeCell ref="A148:C148"/>
    <mergeCell ref="A150:C150"/>
    <mergeCell ref="G152:H152"/>
    <mergeCell ref="E148:F148"/>
    <mergeCell ref="G148:H148"/>
    <mergeCell ref="E149:F149"/>
    <mergeCell ref="A149:C149"/>
    <mergeCell ref="G149:H149"/>
    <mergeCell ref="E150:F150"/>
    <mergeCell ref="G138:H138"/>
    <mergeCell ref="E136:F136"/>
    <mergeCell ref="G136:H136"/>
    <mergeCell ref="A145:C145"/>
    <mergeCell ref="E137:F137"/>
    <mergeCell ref="G137:H137"/>
    <mergeCell ref="A139:C139"/>
    <mergeCell ref="A138:C138"/>
    <mergeCell ref="E141:F141"/>
    <mergeCell ref="A143:H143"/>
    <mergeCell ref="G28:H28"/>
    <mergeCell ref="A29:B29"/>
    <mergeCell ref="G29:H29"/>
    <mergeCell ref="A30:B30"/>
    <mergeCell ref="B34:H34"/>
    <mergeCell ref="C35:D35"/>
    <mergeCell ref="E35:F35"/>
    <mergeCell ref="G35:H35"/>
    <mergeCell ref="E7:F7"/>
    <mergeCell ref="E8:F8"/>
    <mergeCell ref="A25:B25"/>
    <mergeCell ref="G25:H25"/>
    <mergeCell ref="E16:F16"/>
    <mergeCell ref="G22:H22"/>
    <mergeCell ref="A23:B23"/>
    <mergeCell ref="G23:H23"/>
    <mergeCell ref="A24:B24"/>
    <mergeCell ref="G24:H24"/>
    <mergeCell ref="A22:B22"/>
    <mergeCell ref="A18:H18"/>
    <mergeCell ref="A31:B31"/>
    <mergeCell ref="G31:H31"/>
    <mergeCell ref="A26:B26"/>
    <mergeCell ref="G26:H26"/>
    <mergeCell ref="A27:B27"/>
    <mergeCell ref="G30:H30"/>
    <mergeCell ref="G27:H27"/>
    <mergeCell ref="A28:B28"/>
    <mergeCell ref="E11:F11"/>
    <mergeCell ref="E12:F12"/>
    <mergeCell ref="G16:H16"/>
    <mergeCell ref="A20:B21"/>
    <mergeCell ref="C20:F20"/>
    <mergeCell ref="G20:H21"/>
    <mergeCell ref="A16:C16"/>
    <mergeCell ref="A13:H13"/>
    <mergeCell ref="A15:C15"/>
    <mergeCell ref="E15:F15"/>
    <mergeCell ref="G15:H15"/>
    <mergeCell ref="E6:F6"/>
    <mergeCell ref="G6:H6"/>
    <mergeCell ref="A1:J1"/>
    <mergeCell ref="A3:H3"/>
    <mergeCell ref="E5:F5"/>
    <mergeCell ref="G5:H5"/>
    <mergeCell ref="G7:H12"/>
    <mergeCell ref="E9:F9"/>
    <mergeCell ref="E10:F10"/>
    <mergeCell ref="C131:D131"/>
    <mergeCell ref="A141:C141"/>
    <mergeCell ref="C132:D132"/>
    <mergeCell ref="A137:C137"/>
    <mergeCell ref="A140:C140"/>
    <mergeCell ref="A136:C136"/>
    <mergeCell ref="C130:D130"/>
    <mergeCell ref="A122:C122"/>
    <mergeCell ref="A123:C123"/>
    <mergeCell ref="A109:C109"/>
    <mergeCell ref="A112:C112"/>
    <mergeCell ref="A121:C121"/>
    <mergeCell ref="A120:C120"/>
    <mergeCell ref="A117:C117"/>
    <mergeCell ref="A119:C119"/>
    <mergeCell ref="A113:C113"/>
    <mergeCell ref="A89:H89"/>
    <mergeCell ref="A90:B90"/>
    <mergeCell ref="G81:H81"/>
    <mergeCell ref="F90:H90"/>
    <mergeCell ref="C90:E90"/>
    <mergeCell ref="A84:C84"/>
    <mergeCell ref="A86:C86"/>
    <mergeCell ref="A88:C88"/>
    <mergeCell ref="G82:H82"/>
    <mergeCell ref="A83:C83"/>
    <mergeCell ref="G117:H117"/>
    <mergeCell ref="G67:H67"/>
    <mergeCell ref="A118:C118"/>
    <mergeCell ref="G118:H118"/>
    <mergeCell ref="G113:H113"/>
    <mergeCell ref="G114:H114"/>
    <mergeCell ref="G115:H115"/>
    <mergeCell ref="A116:C116"/>
    <mergeCell ref="A114:C114"/>
    <mergeCell ref="A115:C115"/>
    <mergeCell ref="G58:H58"/>
    <mergeCell ref="G69:H69"/>
    <mergeCell ref="G72:H72"/>
    <mergeCell ref="G66:H66"/>
    <mergeCell ref="G70:H70"/>
    <mergeCell ref="G71:H71"/>
    <mergeCell ref="A65:H65"/>
    <mergeCell ref="G61:H61"/>
    <mergeCell ref="G63:H63"/>
    <mergeCell ref="G64:H64"/>
    <mergeCell ref="A44:H44"/>
    <mergeCell ref="B38:H38"/>
    <mergeCell ref="B62:H62"/>
    <mergeCell ref="A59:H59"/>
    <mergeCell ref="B57:C57"/>
    <mergeCell ref="D57:E57"/>
    <mergeCell ref="F57:H57"/>
    <mergeCell ref="A54:H54"/>
    <mergeCell ref="A56:A58"/>
    <mergeCell ref="B56:H56"/>
    <mergeCell ref="G119:H119"/>
    <mergeCell ref="G120:H120"/>
    <mergeCell ref="G73:H73"/>
    <mergeCell ref="G68:H68"/>
    <mergeCell ref="F93:H93"/>
    <mergeCell ref="A98:H98"/>
    <mergeCell ref="A104:C104"/>
    <mergeCell ref="A107:C107"/>
    <mergeCell ref="A108:C108"/>
    <mergeCell ref="A105:C105"/>
  </mergeCells>
  <printOptions/>
  <pageMargins left="0.7874015748031497" right="0.1968503937007874" top="0.43" bottom="0.1968503937007874" header="0" footer="0.11811023622047245"/>
  <pageSetup fitToHeight="3" horizontalDpi="600" verticalDpi="600" orientation="portrait" paperSize="9" scale="73" r:id="rId1"/>
  <rowBreaks count="2" manualBreakCount="2">
    <brk id="51" max="7" man="1"/>
    <brk id="1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Batrakova</dc:creator>
  <cp:keywords/>
  <dc:description/>
  <cp:lastModifiedBy>Расчетчик</cp:lastModifiedBy>
  <cp:lastPrinted>2013-03-21T04:53:41Z</cp:lastPrinted>
  <dcterms:created xsi:type="dcterms:W3CDTF">2013-01-14T11:48:13Z</dcterms:created>
  <dcterms:modified xsi:type="dcterms:W3CDTF">2013-03-21T08:18:37Z</dcterms:modified>
  <cp:category/>
  <cp:version/>
  <cp:contentType/>
  <cp:contentStatus/>
</cp:coreProperties>
</file>